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849" activeTab="0"/>
  </bookViews>
  <sheets>
    <sheet name="Субсидия  на вып мун задания" sheetId="1" r:id="rId1"/>
    <sheet name="Субсидия  на иные цели" sheetId="2" r:id="rId2"/>
    <sheet name="Поступления от иной деят " sheetId="3" r:id="rId3"/>
  </sheets>
  <definedNames/>
  <calcPr fullCalcOnLoad="1"/>
</workbook>
</file>

<file path=xl/sharedStrings.xml><?xml version="1.0" encoding="utf-8"?>
<sst xmlns="http://schemas.openxmlformats.org/spreadsheetml/2006/main" count="370" uniqueCount="173">
  <si>
    <t>ВР</t>
  </si>
  <si>
    <t xml:space="preserve">КОСГУ </t>
  </si>
  <si>
    <t>Всего</t>
  </si>
  <si>
    <t>Капитальный ремонт</t>
  </si>
  <si>
    <t>Заработная плата, всего</t>
  </si>
  <si>
    <t xml:space="preserve">В т.ч. По нормативу, расчету </t>
  </si>
  <si>
    <t>награждение победителей конкурса "Лучший  воспитатель, ПДО"</t>
  </si>
  <si>
    <t>Прочие выплаты</t>
  </si>
  <si>
    <t>Начисления на оплату труда, всего</t>
  </si>
  <si>
    <t>Услуги связи</t>
  </si>
  <si>
    <t>Транспортные услуги</t>
  </si>
  <si>
    <t>Коммунальные услуги, всего</t>
  </si>
  <si>
    <t xml:space="preserve">Свет ОАО "ТОСК" </t>
  </si>
  <si>
    <t>Тепло, всего</t>
  </si>
  <si>
    <t>ОАО "ТКС"</t>
  </si>
  <si>
    <t>МУП "ТИС"</t>
  </si>
  <si>
    <t>Вода ОАО "ТКС"</t>
  </si>
  <si>
    <t xml:space="preserve">Арендная плата </t>
  </si>
  <si>
    <t>Расходы, услуги по содержанию имущества, всего</t>
  </si>
  <si>
    <t>Текущий ремонт оборудования</t>
  </si>
  <si>
    <t xml:space="preserve">Техобслуживание оборудования школьных столовых </t>
  </si>
  <si>
    <t>вывоз мусора</t>
  </si>
  <si>
    <t>дератизация</t>
  </si>
  <si>
    <t>аварийные работы</t>
  </si>
  <si>
    <t>противопожарные мероприятия</t>
  </si>
  <si>
    <t>из них  Электроизмерительные работы</t>
  </si>
  <si>
    <t xml:space="preserve">          перезарядка огнетушителей</t>
  </si>
  <si>
    <t xml:space="preserve">          огнезащитная обработка</t>
  </si>
  <si>
    <t xml:space="preserve">         испытание пожарных кранов</t>
  </si>
  <si>
    <t xml:space="preserve">        Техобслуживание и ремонт АПС</t>
  </si>
  <si>
    <t>Текущий ремонт здания</t>
  </si>
  <si>
    <t>техобслуживание и проверка счетчиков</t>
  </si>
  <si>
    <t>техосмотр автомобиля</t>
  </si>
  <si>
    <t>Заправка катриджей</t>
  </si>
  <si>
    <t>промывка системы отопления, установка приборов учета</t>
  </si>
  <si>
    <t>Прочие работы, услуги , всего</t>
  </si>
  <si>
    <t>возмещение затрат МУП "Школьник", транспортные расходы лагеря</t>
  </si>
  <si>
    <t>питание  в пришкольном лагере</t>
  </si>
  <si>
    <t>питание  в пришкольном лагере детей льготных категорий</t>
  </si>
  <si>
    <t>автострахование</t>
  </si>
  <si>
    <t>медосмотр</t>
  </si>
  <si>
    <t>лицензирование, аккредитация</t>
  </si>
  <si>
    <t>аттестация раб мест</t>
  </si>
  <si>
    <t>инкассация</t>
  </si>
  <si>
    <t>Оформление земли в собственность</t>
  </si>
  <si>
    <t>программное обеспечение</t>
  </si>
  <si>
    <t>оформление тех документации</t>
  </si>
  <si>
    <t>охрана</t>
  </si>
  <si>
    <t>прочие расходы</t>
  </si>
  <si>
    <t>изготовление печати, услуги нотариуса</t>
  </si>
  <si>
    <t>курсы повышения квалиф.</t>
  </si>
  <si>
    <t>обследование дефектов зданий</t>
  </si>
  <si>
    <t>монтаж системы видеонаблюдения</t>
  </si>
  <si>
    <t>регистрация земельного участка</t>
  </si>
  <si>
    <t>др. расходы</t>
  </si>
  <si>
    <t>Прочие расходы, всего</t>
  </si>
  <si>
    <t>стипендия</t>
  </si>
  <si>
    <t>разовые премии</t>
  </si>
  <si>
    <t>экологические платежи</t>
  </si>
  <si>
    <t>Транспортный налог</t>
  </si>
  <si>
    <t>Налог на имущество</t>
  </si>
  <si>
    <t>земельный налог</t>
  </si>
  <si>
    <t>Госпошлина</t>
  </si>
  <si>
    <t>пени, штрафы</t>
  </si>
  <si>
    <t>Увеличение стоимости материальных запасов, всего</t>
  </si>
  <si>
    <t>питание дошкольников в школах-садах</t>
  </si>
  <si>
    <t>медикаменты</t>
  </si>
  <si>
    <t>мягкий инвентарь</t>
  </si>
  <si>
    <t>ГСМ</t>
  </si>
  <si>
    <t>Обеспечение государственных гарантий прав граждан на получение общедоступного и бесплатного общего образования</t>
  </si>
  <si>
    <t>подписка, кл.журналы</t>
  </si>
  <si>
    <t>Израсходовано</t>
  </si>
  <si>
    <t>Субсидия бюджетным учреждениям на финансовое обеспечение муниципального задания на оказание муниципальных услуг, всего</t>
  </si>
  <si>
    <t>Расходы , всего</t>
  </si>
  <si>
    <t>в т.ч.</t>
  </si>
  <si>
    <t>Поступления от иной приносящей доход деятельности, всего:</t>
  </si>
  <si>
    <t>Поступления от оказания муниципальными учреждением (подразделением) услуг (выполнения работ) , предоставление которых для физических и юридических лиц осуществляется на платной основе</t>
  </si>
  <si>
    <t>Руководитель</t>
  </si>
  <si>
    <t>Главный бухгалтер</t>
  </si>
  <si>
    <t>Субсидия бюджетным учреждениям на иные цели, всего</t>
  </si>
  <si>
    <t>из них.на оплату труда пед. работников</t>
  </si>
  <si>
    <t>в т.ч. На оплату труда воспитателей</t>
  </si>
  <si>
    <t>Льготное питание</t>
  </si>
  <si>
    <t>Услуга № 1 Обучение русскому языку</t>
  </si>
  <si>
    <t>Услуга № 2 Обучение матем.</t>
  </si>
  <si>
    <t>Услуга № 3 Обществознание</t>
  </si>
  <si>
    <t>Услуга № 4 Обуч.англ.языку</t>
  </si>
  <si>
    <t>Услуга № 5 Обуч.истории</t>
  </si>
  <si>
    <t>Пришкольный лагерь</t>
  </si>
  <si>
    <t>Неиспользованный остаток 2012</t>
  </si>
  <si>
    <t>Увел стоим основных средств</t>
  </si>
  <si>
    <t>питание детей кред задол</t>
  </si>
  <si>
    <t>прочие расходы, молоко</t>
  </si>
  <si>
    <t>изучение англ. Языка</t>
  </si>
  <si>
    <t>Н.А.Прыткова</t>
  </si>
  <si>
    <t>замена электросчет</t>
  </si>
  <si>
    <t>Услуга № 7 физика</t>
  </si>
  <si>
    <t>Услуга № 8 Подготовка к школе</t>
  </si>
  <si>
    <t>Услуга № 6 Умники и умницы</t>
  </si>
  <si>
    <t xml:space="preserve">         обслуживание "тревожной кнопки"</t>
  </si>
  <si>
    <t>аттестация рабочих мест</t>
  </si>
  <si>
    <t>подписка</t>
  </si>
  <si>
    <t>услуга представителей фирмы</t>
  </si>
  <si>
    <t>аттестат</t>
  </si>
  <si>
    <t>субсидии на погашение кредиторской задолженности</t>
  </si>
  <si>
    <t>,</t>
  </si>
  <si>
    <t>аттестатьы</t>
  </si>
  <si>
    <t xml:space="preserve">                                                                     </t>
  </si>
  <si>
    <t>Увеличение стоимости мосновных средств, всего</t>
  </si>
  <si>
    <t>учебники</t>
  </si>
  <si>
    <t>Увеличение стоимости основных средств, всего из них</t>
  </si>
  <si>
    <t>контейнер для мусора</t>
  </si>
  <si>
    <t>мебель</t>
  </si>
  <si>
    <t xml:space="preserve">         испытание пожарных лестниц</t>
  </si>
  <si>
    <t>техническое обслуживание прямой тел. Связи</t>
  </si>
  <si>
    <t>замена электросч.</t>
  </si>
  <si>
    <t>замена электросчетчика</t>
  </si>
  <si>
    <t>энргетический аудит</t>
  </si>
  <si>
    <t>Услуга №9 Информатика</t>
  </si>
  <si>
    <t>медали, печать, штампы</t>
  </si>
  <si>
    <t>В.Г. Рудник</t>
  </si>
  <si>
    <t>В.Г.Рудник</t>
  </si>
  <si>
    <t>Услуга №10 Группа педагогического присмотра</t>
  </si>
  <si>
    <t>из них  техническое передач. оповещ при пожаре</t>
  </si>
  <si>
    <t>электроизмер. работы</t>
  </si>
  <si>
    <t>противопожарные мероприятия(монтаж апс)</t>
  </si>
  <si>
    <t xml:space="preserve"> </t>
  </si>
  <si>
    <t>текущий ремонт здания</t>
  </si>
  <si>
    <t>то системы безопасности</t>
  </si>
  <si>
    <t>аренда</t>
  </si>
  <si>
    <t>Услуга №11 Обуч. химии</t>
  </si>
  <si>
    <t>Услуга №11 Обуч. биологии</t>
  </si>
  <si>
    <t>ндс</t>
  </si>
  <si>
    <t>Всего на  2016 год</t>
  </si>
  <si>
    <t>ежемесячные выплаты стимулирующего харакера молодым специалистам муниципальных общеобразовательных организаций и единовременные денежные выплаты педагогическиe                  756070201207N6380</t>
  </si>
  <si>
    <t xml:space="preserve"> 01206 N 6310</t>
  </si>
  <si>
    <t>питание (в тч молоко) детей из малообеспеченных семей (область)</t>
  </si>
  <si>
    <t>льготное питание детей малообеспеченных семей город                  01206 S 6310</t>
  </si>
  <si>
    <t>Обеспечение мер социальной поддержки многодетных семей в части предоставления бесплатного питания         01206 N 3170</t>
  </si>
  <si>
    <t>Расходы на оплату труда педагогических работников                   07 02 01201 N 6300</t>
  </si>
  <si>
    <t>Прочие расходы, связанные с обеспечением учебного процесса                             07 02 01201 N 6300</t>
  </si>
  <si>
    <t>реализация образовательных программ общего образования                   07 02 01201 81030</t>
  </si>
  <si>
    <t>электроэнергия</t>
  </si>
  <si>
    <t>отопление</t>
  </si>
  <si>
    <t>гвс</t>
  </si>
  <si>
    <t>водоснабжение</t>
  </si>
  <si>
    <t>водоотведение</t>
  </si>
  <si>
    <t>классные журналы (запчасти к пищеблоку)</t>
  </si>
  <si>
    <t>070201201N7880</t>
  </si>
  <si>
    <t>обеспечение приобретения ( изготовления) образовательной организацией бланков документов об образовании (аттестаты)</t>
  </si>
  <si>
    <t>ремонт оборудования</t>
  </si>
  <si>
    <t>капитальный ремонт и ремонт объектов муниципальной собственности</t>
  </si>
  <si>
    <t xml:space="preserve">капитальный ремонт </t>
  </si>
  <si>
    <t>обеспечение приобретения (изготовления) образовательной организацией бланков документов об образовании (аттестаты)</t>
  </si>
  <si>
    <t>курсы повышения квалиф., семинар</t>
  </si>
  <si>
    <t>оргтехника, бытов. техника</t>
  </si>
  <si>
    <t>спецоценка условий труда</t>
  </si>
  <si>
    <t>овощерезка</t>
  </si>
  <si>
    <t>01206N8180</t>
  </si>
  <si>
    <t>пришкольный лагерь область</t>
  </si>
  <si>
    <t>пришкольный лагерь город</t>
  </si>
  <si>
    <t>756070901217L4980</t>
  </si>
  <si>
    <t>756070901217R4980</t>
  </si>
  <si>
    <t>субсидия на организацию и проведение мероприятия направленного на реализацию федеральной целевой программы "Развитие образования 2016-2010</t>
  </si>
  <si>
    <t>Отчет о выполнении плана финансово-хозяйственной деятельности МАОУ                   "ЛИЦЕЙ №21"                     по состоянию на 01.07 .2016 г.</t>
  </si>
  <si>
    <t>Получено на 01. 07 .2016 г.</t>
  </si>
  <si>
    <t>Получено на 01.    07 .2016 г.</t>
  </si>
  <si>
    <t>Получено на 01.  07 .2016 г.</t>
  </si>
  <si>
    <t>Отчет о выполнении плана финансово-хозяйственной деятельности МАОУ      "  ЛИЦЕЙ №21"                                по состоянию 01.07 .2016</t>
  </si>
  <si>
    <t>Израсходовано НА 01.07.2016</t>
  </si>
  <si>
    <t>20946129.57</t>
  </si>
  <si>
    <t>01206S8180</t>
  </si>
  <si>
    <t>хвс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</si>
</sst>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</numFmts>
  <fonts count="59">
    <font>
      <sz val="10"/>
      <name val="Arial"/>
      <family val="2"/>
    </font>
    <font>
      <sz val="10"/>
      <name val="Arial Narrow"/>
      <family val="2"/>
    </font>
    <font>
      <sz val="10.5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.5"/>
      <name val="Arial Narrow"/>
      <family val="2"/>
    </font>
    <font>
      <b/>
      <sz val="11"/>
      <name val="Arial Narrow"/>
      <family val="2"/>
    </font>
    <font>
      <b/>
      <sz val="10.5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36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25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29" borderId="0" applyNumberFormat="0" applyBorder="0" applyAlignment="0" applyProtection="0"/>
  </cellStyleXfs>
  <cellXfs count="108">
    <xf numFmtId="0" fontId="0" fillId="0" borderId="0" xfId="0" applyAlignment="1">
      <alignment/>
    </xf>
    <xf numFmtId="2" fontId="7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wrapText="1"/>
    </xf>
    <xf numFmtId="2" fontId="11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2" fontId="20" fillId="0" borderId="11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2" fontId="22" fillId="0" borderId="11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2" fontId="7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8" fillId="0" borderId="0" xfId="0" applyFont="1" applyAlignment="1">
      <alignment/>
    </xf>
    <xf numFmtId="0" fontId="26" fillId="0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/>
    </xf>
    <xf numFmtId="2" fontId="18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PageLayoutView="0" workbookViewId="0" topLeftCell="J1">
      <selection activeCell="R6" sqref="R6"/>
    </sheetView>
  </sheetViews>
  <sheetFormatPr defaultColWidth="9.140625" defaultRowHeight="12.75"/>
  <cols>
    <col min="1" max="1" width="29.28125" style="0" customWidth="1"/>
    <col min="2" max="2" width="6.140625" style="0" customWidth="1"/>
    <col min="3" max="3" width="6.421875" style="0" customWidth="1"/>
    <col min="4" max="4" width="13.00390625" style="0" customWidth="1"/>
    <col min="5" max="7" width="11.421875" style="0" customWidth="1"/>
    <col min="8" max="8" width="12.140625" style="0" customWidth="1"/>
    <col min="9" max="9" width="12.8515625" style="0" customWidth="1"/>
    <col min="10" max="10" width="13.8515625" style="0" customWidth="1"/>
    <col min="11" max="11" width="13.7109375" style="0" customWidth="1"/>
    <col min="12" max="13" width="11.140625" style="0" customWidth="1"/>
    <col min="14" max="14" width="12.421875" style="0" customWidth="1"/>
    <col min="15" max="15" width="14.8515625" style="0" customWidth="1"/>
    <col min="16" max="16" width="11.8515625" style="0" customWidth="1"/>
    <col min="17" max="17" width="13.421875" style="0" customWidth="1"/>
    <col min="18" max="18" width="10.8515625" style="0" customWidth="1"/>
    <col min="19" max="19" width="10.7109375" style="0" customWidth="1"/>
    <col min="20" max="20" width="12.421875" style="0" customWidth="1"/>
    <col min="21" max="21" width="12.7109375" style="0" customWidth="1"/>
    <col min="22" max="22" width="12.00390625" style="0" customWidth="1"/>
  </cols>
  <sheetData>
    <row r="1" spans="1:22" ht="15">
      <c r="A1" s="97" t="s">
        <v>168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3" spans="1:22" ht="32.25" customHeight="1">
      <c r="A3" s="98"/>
      <c r="B3" s="99" t="s">
        <v>0</v>
      </c>
      <c r="C3" s="99" t="s">
        <v>1</v>
      </c>
      <c r="D3" s="89" t="s">
        <v>133</v>
      </c>
      <c r="E3" s="90"/>
      <c r="F3" s="90"/>
      <c r="G3" s="90"/>
      <c r="H3" s="90"/>
      <c r="I3" s="90"/>
      <c r="J3" s="90"/>
      <c r="K3" s="89" t="s">
        <v>167</v>
      </c>
      <c r="L3" s="90"/>
      <c r="M3" s="90"/>
      <c r="N3" s="90"/>
      <c r="O3" s="90"/>
      <c r="P3" s="90"/>
      <c r="Q3" s="89" t="s">
        <v>169</v>
      </c>
      <c r="R3" s="90"/>
      <c r="S3" s="90"/>
      <c r="T3" s="90"/>
      <c r="U3" s="90"/>
      <c r="V3" s="90"/>
    </row>
    <row r="4" spans="1:22" ht="43.5" customHeight="1">
      <c r="A4" s="98"/>
      <c r="B4" s="99"/>
      <c r="C4" s="99"/>
      <c r="D4" s="94" t="s">
        <v>2</v>
      </c>
      <c r="E4" s="72" t="s">
        <v>148</v>
      </c>
      <c r="F4" s="72" t="s">
        <v>158</v>
      </c>
      <c r="G4" s="72" t="s">
        <v>171</v>
      </c>
      <c r="H4" s="88" t="s">
        <v>141</v>
      </c>
      <c r="I4" s="93" t="s">
        <v>69</v>
      </c>
      <c r="J4" s="93"/>
      <c r="K4" s="94" t="s">
        <v>2</v>
      </c>
      <c r="L4" s="72" t="s">
        <v>158</v>
      </c>
      <c r="M4" s="72" t="s">
        <v>148</v>
      </c>
      <c r="N4" s="88" t="s">
        <v>141</v>
      </c>
      <c r="O4" s="93" t="s">
        <v>69</v>
      </c>
      <c r="P4" s="93"/>
      <c r="Q4" s="94" t="s">
        <v>2</v>
      </c>
      <c r="R4" s="72" t="s">
        <v>158</v>
      </c>
      <c r="S4" s="72" t="s">
        <v>148</v>
      </c>
      <c r="T4" s="88" t="s">
        <v>141</v>
      </c>
      <c r="U4" s="93" t="s">
        <v>69</v>
      </c>
      <c r="V4" s="93"/>
    </row>
    <row r="5" spans="1:22" ht="97.5" customHeight="1">
      <c r="A5" s="98"/>
      <c r="B5" s="99"/>
      <c r="C5" s="100"/>
      <c r="D5" s="95"/>
      <c r="E5" s="28" t="s">
        <v>149</v>
      </c>
      <c r="F5" s="28" t="s">
        <v>159</v>
      </c>
      <c r="G5" s="28" t="s">
        <v>160</v>
      </c>
      <c r="H5" s="88"/>
      <c r="I5" s="29" t="s">
        <v>139</v>
      </c>
      <c r="J5" s="29" t="s">
        <v>140</v>
      </c>
      <c r="K5" s="95"/>
      <c r="L5" s="28" t="s">
        <v>159</v>
      </c>
      <c r="M5" s="28" t="s">
        <v>153</v>
      </c>
      <c r="N5" s="88"/>
      <c r="O5" s="29" t="s">
        <v>139</v>
      </c>
      <c r="P5" s="29" t="s">
        <v>140</v>
      </c>
      <c r="Q5" s="95"/>
      <c r="R5" s="28" t="s">
        <v>159</v>
      </c>
      <c r="S5" s="28" t="s">
        <v>153</v>
      </c>
      <c r="T5" s="88"/>
      <c r="U5" s="29" t="s">
        <v>139</v>
      </c>
      <c r="V5" s="29" t="s">
        <v>140</v>
      </c>
    </row>
    <row r="6" spans="1:22" ht="64.5" customHeight="1">
      <c r="A6" s="71" t="s">
        <v>72</v>
      </c>
      <c r="B6" s="91">
        <v>621</v>
      </c>
      <c r="C6" s="96">
        <v>241</v>
      </c>
      <c r="D6" s="24">
        <v>32567565.8</v>
      </c>
      <c r="E6" s="24">
        <v>18734</v>
      </c>
      <c r="F6" s="24">
        <v>214260</v>
      </c>
      <c r="G6" s="24">
        <v>475530</v>
      </c>
      <c r="H6" s="1">
        <v>3457234</v>
      </c>
      <c r="I6" s="1">
        <v>22759100</v>
      </c>
      <c r="J6" s="1">
        <v>5642707.8</v>
      </c>
      <c r="K6" s="12" t="s">
        <v>170</v>
      </c>
      <c r="L6" s="12">
        <v>151000</v>
      </c>
      <c r="M6" s="12">
        <v>18734</v>
      </c>
      <c r="N6" s="1">
        <v>2662775.57</v>
      </c>
      <c r="O6" s="1">
        <v>15531300</v>
      </c>
      <c r="P6" s="1">
        <v>2582320</v>
      </c>
      <c r="Q6" s="12">
        <v>20873734.61</v>
      </c>
      <c r="R6" s="12">
        <v>151000</v>
      </c>
      <c r="S6" s="14">
        <v>18734</v>
      </c>
      <c r="T6" s="1">
        <v>2662246.57</v>
      </c>
      <c r="U6" s="1">
        <v>15530234.07</v>
      </c>
      <c r="V6" s="1">
        <v>2511519.97</v>
      </c>
    </row>
    <row r="7" spans="1:22" s="3" customFormat="1" ht="12.75" customHeight="1">
      <c r="A7" s="13" t="s">
        <v>4</v>
      </c>
      <c r="B7" s="92"/>
      <c r="C7" s="96"/>
      <c r="D7" s="25">
        <v>20527700</v>
      </c>
      <c r="E7" s="25"/>
      <c r="F7" s="25"/>
      <c r="G7" s="25"/>
      <c r="H7" s="2"/>
      <c r="I7" s="2">
        <v>17182400</v>
      </c>
      <c r="J7" s="2">
        <v>3345300</v>
      </c>
      <c r="K7" s="14">
        <v>14540014.03</v>
      </c>
      <c r="L7" s="14"/>
      <c r="M7" s="14"/>
      <c r="N7" s="2"/>
      <c r="O7" s="2">
        <v>12644714.03</v>
      </c>
      <c r="P7" s="2">
        <v>1895300</v>
      </c>
      <c r="Q7" s="14">
        <v>14478199.59</v>
      </c>
      <c r="R7" s="14"/>
      <c r="S7" s="14"/>
      <c r="T7" s="2"/>
      <c r="U7" s="2">
        <v>12643648.1</v>
      </c>
      <c r="V7" s="2">
        <v>1834551.49</v>
      </c>
    </row>
    <row r="8" spans="1:22" s="5" customFormat="1" ht="12.75" customHeight="1" hidden="1">
      <c r="A8" s="15" t="s">
        <v>5</v>
      </c>
      <c r="B8" s="92"/>
      <c r="C8" s="96"/>
      <c r="D8" s="11">
        <f aca="true" t="shared" si="0" ref="D8:D48">SUM(H8:J8)</f>
        <v>0</v>
      </c>
      <c r="E8" s="11"/>
      <c r="F8" s="11"/>
      <c r="G8" s="11"/>
      <c r="H8" s="4"/>
      <c r="I8" s="4"/>
      <c r="J8" s="4"/>
      <c r="K8" s="10">
        <f>SUM(N8:P8)</f>
        <v>0</v>
      </c>
      <c r="L8" s="10"/>
      <c r="M8" s="10"/>
      <c r="N8" s="4"/>
      <c r="O8" s="4"/>
      <c r="P8" s="4"/>
      <c r="Q8" s="10">
        <f>SUM(T8:V8)</f>
        <v>0</v>
      </c>
      <c r="R8" s="10"/>
      <c r="S8" s="10"/>
      <c r="T8" s="4"/>
      <c r="U8" s="4"/>
      <c r="V8" s="4"/>
    </row>
    <row r="9" spans="1:22" s="5" customFormat="1" ht="22.5" customHeight="1" hidden="1">
      <c r="A9" s="16" t="s">
        <v>6</v>
      </c>
      <c r="B9" s="92"/>
      <c r="C9" s="96"/>
      <c r="D9" s="11">
        <f t="shared" si="0"/>
        <v>0</v>
      </c>
      <c r="E9" s="11"/>
      <c r="F9" s="11"/>
      <c r="G9" s="11"/>
      <c r="H9" s="4"/>
      <c r="I9" s="4"/>
      <c r="J9" s="4"/>
      <c r="K9" s="10">
        <f>SUM(N9:P9)</f>
        <v>0</v>
      </c>
      <c r="L9" s="10"/>
      <c r="M9" s="10"/>
      <c r="N9" s="4"/>
      <c r="O9" s="4"/>
      <c r="P9" s="4"/>
      <c r="Q9" s="10">
        <f>SUM(T9:V9)</f>
        <v>0</v>
      </c>
      <c r="R9" s="10"/>
      <c r="S9" s="10"/>
      <c r="T9" s="4"/>
      <c r="U9" s="4"/>
      <c r="V9" s="4"/>
    </row>
    <row r="10" spans="1:22" s="9" customFormat="1" ht="12" customHeight="1">
      <c r="A10" s="45" t="s">
        <v>80</v>
      </c>
      <c r="B10" s="92"/>
      <c r="C10" s="96"/>
      <c r="D10" s="46">
        <v>17182400</v>
      </c>
      <c r="E10" s="46"/>
      <c r="F10" s="46"/>
      <c r="G10" s="46"/>
      <c r="H10" s="8"/>
      <c r="I10" s="8">
        <v>17182400</v>
      </c>
      <c r="J10" s="8"/>
      <c r="K10" s="46">
        <v>12644714.03</v>
      </c>
      <c r="L10" s="46"/>
      <c r="M10" s="46"/>
      <c r="N10" s="8"/>
      <c r="O10" s="8">
        <v>12644714.03</v>
      </c>
      <c r="P10" s="8"/>
      <c r="Q10" s="46">
        <v>12643648.1</v>
      </c>
      <c r="R10" s="46"/>
      <c r="S10" s="46"/>
      <c r="T10" s="8"/>
      <c r="U10" s="8">
        <v>12643648.1</v>
      </c>
      <c r="V10" s="8"/>
    </row>
    <row r="11" spans="1:22" s="44" customFormat="1" ht="11.25" customHeight="1">
      <c r="A11" s="41" t="s">
        <v>81</v>
      </c>
      <c r="B11" s="92"/>
      <c r="C11" s="96"/>
      <c r="D11" s="42">
        <v>110000</v>
      </c>
      <c r="E11" s="42"/>
      <c r="F11" s="42"/>
      <c r="G11" s="42"/>
      <c r="H11" s="43"/>
      <c r="I11" s="43">
        <v>110000</v>
      </c>
      <c r="J11" s="43"/>
      <c r="K11" s="42">
        <v>53000</v>
      </c>
      <c r="L11" s="42"/>
      <c r="M11" s="42"/>
      <c r="N11" s="43"/>
      <c r="O11" s="43">
        <v>53000</v>
      </c>
      <c r="P11" s="43"/>
      <c r="Q11" s="42">
        <v>53000</v>
      </c>
      <c r="R11" s="42"/>
      <c r="S11" s="42"/>
      <c r="T11" s="43"/>
      <c r="U11" s="43">
        <v>53000</v>
      </c>
      <c r="V11" s="43"/>
    </row>
    <row r="12" spans="1:22" ht="12.75" customHeight="1">
      <c r="A12" s="13" t="s">
        <v>7</v>
      </c>
      <c r="B12" s="92"/>
      <c r="C12" s="96"/>
      <c r="D12" s="25"/>
      <c r="E12" s="25"/>
      <c r="F12" s="25"/>
      <c r="G12" s="25"/>
      <c r="H12" s="2"/>
      <c r="I12" s="2"/>
      <c r="J12" s="2"/>
      <c r="K12" s="14">
        <f>SUM(N12:P12)</f>
        <v>0</v>
      </c>
      <c r="L12" s="14"/>
      <c r="M12" s="14"/>
      <c r="N12" s="2"/>
      <c r="O12" s="2"/>
      <c r="P12" s="2"/>
      <c r="Q12" s="14"/>
      <c r="R12" s="14"/>
      <c r="S12" s="14"/>
      <c r="T12" s="2"/>
      <c r="U12" s="2"/>
      <c r="V12" s="2"/>
    </row>
    <row r="13" spans="1:22" s="3" customFormat="1" ht="12.75" customHeight="1">
      <c r="A13" s="13" t="s">
        <v>8</v>
      </c>
      <c r="B13" s="92"/>
      <c r="C13" s="96"/>
      <c r="D13" s="25">
        <v>6594460</v>
      </c>
      <c r="E13" s="25"/>
      <c r="F13" s="25"/>
      <c r="G13" s="25"/>
      <c r="H13" s="2"/>
      <c r="I13" s="2">
        <v>5576700</v>
      </c>
      <c r="J13" s="2">
        <v>1017760</v>
      </c>
      <c r="K13" s="14">
        <v>3420285.97</v>
      </c>
      <c r="L13" s="14"/>
      <c r="M13" s="14"/>
      <c r="N13" s="2"/>
      <c r="O13" s="2">
        <v>2886585.97</v>
      </c>
      <c r="P13" s="2">
        <v>533700</v>
      </c>
      <c r="Q13" s="14">
        <v>3410234.45</v>
      </c>
      <c r="R13" s="14"/>
      <c r="S13" s="14"/>
      <c r="T13" s="2" t="s">
        <v>126</v>
      </c>
      <c r="U13" s="2">
        <v>2886585.97</v>
      </c>
      <c r="V13" s="2">
        <v>523648.48</v>
      </c>
    </row>
    <row r="14" spans="1:22" s="5" customFormat="1" ht="12.75" customHeight="1" hidden="1">
      <c r="A14" s="15" t="s">
        <v>5</v>
      </c>
      <c r="B14" s="92"/>
      <c r="C14" s="96"/>
      <c r="D14" s="11">
        <f t="shared" si="0"/>
        <v>0</v>
      </c>
      <c r="E14" s="11"/>
      <c r="F14" s="11"/>
      <c r="G14" s="11"/>
      <c r="H14" s="4"/>
      <c r="I14" s="4"/>
      <c r="J14" s="4"/>
      <c r="K14" s="10">
        <f>SUM(N14:P14)</f>
        <v>0</v>
      </c>
      <c r="L14" s="10"/>
      <c r="M14" s="10"/>
      <c r="N14" s="4"/>
      <c r="O14" s="4"/>
      <c r="P14" s="4"/>
      <c r="Q14" s="10">
        <f>SUM(T14:V14)</f>
        <v>0</v>
      </c>
      <c r="R14" s="10"/>
      <c r="S14" s="10"/>
      <c r="T14" s="4"/>
      <c r="U14" s="4"/>
      <c r="V14" s="4"/>
    </row>
    <row r="15" spans="1:22" s="5" customFormat="1" ht="25.5" hidden="1">
      <c r="A15" s="16" t="s">
        <v>6</v>
      </c>
      <c r="B15" s="92"/>
      <c r="C15" s="96"/>
      <c r="D15" s="11">
        <f t="shared" si="0"/>
        <v>0</v>
      </c>
      <c r="E15" s="11"/>
      <c r="F15" s="11"/>
      <c r="G15" s="11"/>
      <c r="H15" s="4"/>
      <c r="I15" s="4"/>
      <c r="J15" s="4"/>
      <c r="K15" s="10">
        <f>SUM(N15:P15)</f>
        <v>0</v>
      </c>
      <c r="L15" s="10"/>
      <c r="M15" s="10"/>
      <c r="N15" s="4"/>
      <c r="O15" s="4"/>
      <c r="P15" s="4"/>
      <c r="Q15" s="10">
        <f>SUM(T15:V15)</f>
        <v>0</v>
      </c>
      <c r="R15" s="10"/>
      <c r="S15" s="10"/>
      <c r="T15" s="4"/>
      <c r="U15" s="4"/>
      <c r="V15" s="4"/>
    </row>
    <row r="16" spans="1:22" s="9" customFormat="1" ht="12" customHeight="1">
      <c r="A16" s="45" t="s">
        <v>80</v>
      </c>
      <c r="B16" s="92"/>
      <c r="C16" s="96"/>
      <c r="D16" s="46">
        <v>5576700</v>
      </c>
      <c r="E16" s="46"/>
      <c r="F16" s="46"/>
      <c r="G16" s="46"/>
      <c r="H16" s="8"/>
      <c r="I16" s="8">
        <v>5576700</v>
      </c>
      <c r="J16" s="8"/>
      <c r="K16" s="46">
        <v>2886585.97</v>
      </c>
      <c r="L16" s="46"/>
      <c r="M16" s="46"/>
      <c r="N16" s="8"/>
      <c r="O16" s="8">
        <v>2886585.97</v>
      </c>
      <c r="P16" s="8"/>
      <c r="Q16" s="46">
        <v>2886585.97</v>
      </c>
      <c r="R16" s="46"/>
      <c r="S16" s="46"/>
      <c r="T16" s="8"/>
      <c r="U16" s="8">
        <v>2886585.97</v>
      </c>
      <c r="V16" s="8"/>
    </row>
    <row r="17" spans="1:22" s="44" customFormat="1" ht="11.25" customHeight="1">
      <c r="A17" s="41" t="s">
        <v>81</v>
      </c>
      <c r="B17" s="92"/>
      <c r="C17" s="96"/>
      <c r="D17" s="42">
        <v>33220</v>
      </c>
      <c r="E17" s="42"/>
      <c r="F17" s="42"/>
      <c r="G17" s="42"/>
      <c r="H17" s="43"/>
      <c r="I17" s="43">
        <v>33220</v>
      </c>
      <c r="J17" s="43"/>
      <c r="K17" s="42">
        <v>16006</v>
      </c>
      <c r="L17" s="42"/>
      <c r="M17" s="42"/>
      <c r="N17" s="43"/>
      <c r="O17" s="43">
        <v>16006</v>
      </c>
      <c r="P17" s="43"/>
      <c r="Q17" s="42">
        <v>16006</v>
      </c>
      <c r="R17" s="42"/>
      <c r="S17" s="42"/>
      <c r="T17" s="43"/>
      <c r="U17" s="43">
        <v>16006</v>
      </c>
      <c r="V17" s="43"/>
    </row>
    <row r="18" spans="1:22" s="3" customFormat="1" ht="12.75" customHeight="1">
      <c r="A18" s="13" t="s">
        <v>9</v>
      </c>
      <c r="B18" s="92"/>
      <c r="C18" s="96"/>
      <c r="D18" s="25">
        <v>181093</v>
      </c>
      <c r="E18" s="25"/>
      <c r="F18" s="25"/>
      <c r="G18" s="25"/>
      <c r="H18" s="2">
        <v>38500</v>
      </c>
      <c r="I18" s="2"/>
      <c r="J18" s="2">
        <v>142593</v>
      </c>
      <c r="K18" s="14">
        <v>86200</v>
      </c>
      <c r="L18" s="14"/>
      <c r="M18" s="14"/>
      <c r="N18" s="2">
        <v>14900</v>
      </c>
      <c r="O18" s="2"/>
      <c r="P18" s="2">
        <v>71300</v>
      </c>
      <c r="Q18" s="14">
        <v>86200</v>
      </c>
      <c r="R18" s="14"/>
      <c r="S18" s="14"/>
      <c r="T18" s="2">
        <v>14900</v>
      </c>
      <c r="U18" s="2"/>
      <c r="V18" s="2">
        <v>71300</v>
      </c>
    </row>
    <row r="19" spans="1:22" s="3" customFormat="1" ht="12.75" customHeight="1" hidden="1">
      <c r="A19" s="13" t="s">
        <v>10</v>
      </c>
      <c r="B19" s="92"/>
      <c r="C19" s="96"/>
      <c r="D19" s="25">
        <f t="shared" si="0"/>
        <v>0</v>
      </c>
      <c r="E19" s="25"/>
      <c r="F19" s="25"/>
      <c r="G19" s="25"/>
      <c r="H19" s="2"/>
      <c r="I19" s="2"/>
      <c r="J19" s="2"/>
      <c r="K19" s="14">
        <f>SUM(N19:P19)</f>
        <v>0</v>
      </c>
      <c r="L19" s="14"/>
      <c r="M19" s="14"/>
      <c r="N19" s="2"/>
      <c r="O19" s="2"/>
      <c r="P19" s="2"/>
      <c r="Q19" s="14">
        <f>SUM(T19:V19)</f>
        <v>0</v>
      </c>
      <c r="R19" s="14"/>
      <c r="S19" s="14"/>
      <c r="T19" s="2"/>
      <c r="U19" s="2"/>
      <c r="V19" s="2"/>
    </row>
    <row r="20" spans="1:22" s="3" customFormat="1" ht="12.75" customHeight="1">
      <c r="A20" s="13" t="s">
        <v>11</v>
      </c>
      <c r="B20" s="92"/>
      <c r="C20" s="96"/>
      <c r="D20" s="25">
        <v>1696500</v>
      </c>
      <c r="E20" s="25"/>
      <c r="F20" s="25"/>
      <c r="G20" s="25"/>
      <c r="H20" s="2">
        <v>1696500</v>
      </c>
      <c r="I20" s="2"/>
      <c r="J20" s="2"/>
      <c r="K20" s="2">
        <v>1615700</v>
      </c>
      <c r="L20" s="2"/>
      <c r="M20" s="14"/>
      <c r="N20" s="2">
        <v>1615700</v>
      </c>
      <c r="O20" s="2"/>
      <c r="P20" s="2"/>
      <c r="Q20" s="2">
        <v>1615700</v>
      </c>
      <c r="R20" s="2"/>
      <c r="S20" s="2"/>
      <c r="T20" s="2">
        <v>1615700</v>
      </c>
      <c r="U20" s="2"/>
      <c r="V20" s="2"/>
    </row>
    <row r="21" spans="1:22" s="5" customFormat="1" ht="12.75" customHeight="1" hidden="1">
      <c r="A21" s="15" t="s">
        <v>12</v>
      </c>
      <c r="B21" s="92"/>
      <c r="C21" s="96"/>
      <c r="D21" s="11">
        <f t="shared" si="0"/>
        <v>0</v>
      </c>
      <c r="E21" s="11"/>
      <c r="F21" s="11"/>
      <c r="G21" s="11"/>
      <c r="H21" s="4"/>
      <c r="I21" s="4"/>
      <c r="J21" s="4"/>
      <c r="K21" s="4"/>
      <c r="L21" s="4"/>
      <c r="M21" s="10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2.75" customHeight="1" hidden="1">
      <c r="A22" s="15" t="s">
        <v>13</v>
      </c>
      <c r="B22" s="92"/>
      <c r="C22" s="96"/>
      <c r="D22" s="11">
        <f t="shared" si="0"/>
        <v>0</v>
      </c>
      <c r="E22" s="11"/>
      <c r="F22" s="11"/>
      <c r="G22" s="11"/>
      <c r="H22" s="4">
        <f>H23+H24</f>
        <v>0</v>
      </c>
      <c r="I22" s="4">
        <f>I23+I24</f>
        <v>0</v>
      </c>
      <c r="J22" s="4">
        <f>J23+J24</f>
        <v>0</v>
      </c>
      <c r="K22" s="4">
        <f>K23+K24</f>
        <v>0</v>
      </c>
      <c r="L22" s="4"/>
      <c r="M22" s="10"/>
      <c r="N22" s="4">
        <f aca="true" t="shared" si="1" ref="N22:V22">N23+N24</f>
        <v>0</v>
      </c>
      <c r="O22" s="4">
        <f t="shared" si="1"/>
        <v>0</v>
      </c>
      <c r="P22" s="4">
        <f t="shared" si="1"/>
        <v>0</v>
      </c>
      <c r="Q22" s="4">
        <f>Q23+Q24</f>
        <v>0</v>
      </c>
      <c r="R22" s="4"/>
      <c r="S22" s="4"/>
      <c r="T22" s="4">
        <f>T23+T24</f>
        <v>0</v>
      </c>
      <c r="U22" s="4">
        <f t="shared" si="1"/>
        <v>0</v>
      </c>
      <c r="V22" s="4">
        <f t="shared" si="1"/>
        <v>0</v>
      </c>
    </row>
    <row r="23" spans="1:22" s="5" customFormat="1" ht="12.75" customHeight="1" hidden="1">
      <c r="A23" s="15" t="s">
        <v>14</v>
      </c>
      <c r="B23" s="92"/>
      <c r="C23" s="96"/>
      <c r="D23" s="11">
        <f t="shared" si="0"/>
        <v>0</v>
      </c>
      <c r="E23" s="11"/>
      <c r="F23" s="11"/>
      <c r="G23" s="11"/>
      <c r="H23" s="4"/>
      <c r="I23" s="4"/>
      <c r="J23" s="4"/>
      <c r="K23" s="4"/>
      <c r="L23" s="4"/>
      <c r="M23" s="10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2.75" customHeight="1" hidden="1">
      <c r="A24" s="15" t="s">
        <v>15</v>
      </c>
      <c r="B24" s="92"/>
      <c r="C24" s="96"/>
      <c r="D24" s="11">
        <f t="shared" si="0"/>
        <v>0</v>
      </c>
      <c r="E24" s="11"/>
      <c r="F24" s="11"/>
      <c r="G24" s="11"/>
      <c r="H24" s="4"/>
      <c r="I24" s="4"/>
      <c r="J24" s="4"/>
      <c r="K24" s="4"/>
      <c r="L24" s="4"/>
      <c r="M24" s="10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2.75" customHeight="1" hidden="1">
      <c r="A25" s="15" t="s">
        <v>16</v>
      </c>
      <c r="B25" s="92"/>
      <c r="C25" s="96"/>
      <c r="D25" s="11">
        <f t="shared" si="0"/>
        <v>0</v>
      </c>
      <c r="E25" s="11"/>
      <c r="F25" s="11"/>
      <c r="G25" s="11"/>
      <c r="H25" s="4"/>
      <c r="I25" s="4"/>
      <c r="J25" s="4"/>
      <c r="K25" s="4"/>
      <c r="L25" s="4"/>
      <c r="M25" s="10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 hidden="1">
      <c r="A26" s="17" t="s">
        <v>17</v>
      </c>
      <c r="B26" s="92"/>
      <c r="C26" s="96"/>
      <c r="D26" s="26">
        <f t="shared" si="0"/>
        <v>0</v>
      </c>
      <c r="E26" s="26"/>
      <c r="F26" s="26"/>
      <c r="G26" s="26"/>
      <c r="H26" s="6"/>
      <c r="I26" s="6"/>
      <c r="J26" s="6"/>
      <c r="K26" s="6"/>
      <c r="L26" s="6"/>
      <c r="M26" s="18"/>
      <c r="N26" s="6"/>
      <c r="O26" s="6"/>
      <c r="P26" s="6"/>
      <c r="Q26" s="6"/>
      <c r="R26" s="6"/>
      <c r="S26" s="6"/>
      <c r="T26" s="6"/>
      <c r="U26" s="6"/>
      <c r="V26" s="6"/>
    </row>
    <row r="27" spans="1:22" ht="12.75" customHeight="1">
      <c r="A27" s="17" t="s">
        <v>142</v>
      </c>
      <c r="B27" s="92"/>
      <c r="C27" s="96"/>
      <c r="D27" s="26">
        <v>474600</v>
      </c>
      <c r="E27" s="26"/>
      <c r="F27" s="26"/>
      <c r="G27" s="26"/>
      <c r="H27" s="6">
        <v>474600</v>
      </c>
      <c r="I27" s="6"/>
      <c r="J27" s="6"/>
      <c r="K27" s="6">
        <v>440600</v>
      </c>
      <c r="L27" s="6"/>
      <c r="M27" s="18"/>
      <c r="N27" s="6">
        <v>440600</v>
      </c>
      <c r="O27" s="6"/>
      <c r="P27" s="6"/>
      <c r="Q27" s="6">
        <v>440600</v>
      </c>
      <c r="R27" s="6"/>
      <c r="S27" s="6"/>
      <c r="T27" s="6">
        <v>440600</v>
      </c>
      <c r="U27" s="6"/>
      <c r="V27" s="6"/>
    </row>
    <row r="28" spans="1:22" ht="12.75" customHeight="1">
      <c r="A28" s="17" t="s">
        <v>143</v>
      </c>
      <c r="B28" s="92"/>
      <c r="C28" s="96"/>
      <c r="D28" s="26">
        <v>1050100</v>
      </c>
      <c r="E28" s="26"/>
      <c r="F28" s="26"/>
      <c r="G28" s="26"/>
      <c r="H28" s="6">
        <v>1050100</v>
      </c>
      <c r="I28" s="6"/>
      <c r="J28" s="6"/>
      <c r="K28" s="6">
        <v>1050100</v>
      </c>
      <c r="L28" s="6"/>
      <c r="M28" s="18"/>
      <c r="N28" s="6">
        <v>1050100</v>
      </c>
      <c r="O28" s="6"/>
      <c r="P28" s="6"/>
      <c r="Q28" s="6">
        <v>963120.47</v>
      </c>
      <c r="R28" s="6"/>
      <c r="S28" s="6"/>
      <c r="T28" s="6">
        <v>963120.47</v>
      </c>
      <c r="U28" s="6"/>
      <c r="V28" s="6"/>
    </row>
    <row r="29" spans="1:22" ht="12.75" customHeight="1">
      <c r="A29" s="17" t="s">
        <v>144</v>
      </c>
      <c r="B29" s="92"/>
      <c r="C29" s="96"/>
      <c r="D29" s="26">
        <v>82400</v>
      </c>
      <c r="E29" s="26"/>
      <c r="F29" s="26"/>
      <c r="G29" s="26"/>
      <c r="H29" s="6">
        <v>82400</v>
      </c>
      <c r="I29" s="6"/>
      <c r="J29" s="6"/>
      <c r="K29" s="6">
        <v>68500</v>
      </c>
      <c r="L29" s="6"/>
      <c r="M29" s="18"/>
      <c r="N29" s="6">
        <v>68500</v>
      </c>
      <c r="O29" s="6"/>
      <c r="P29" s="6"/>
      <c r="Q29" s="6">
        <v>169479.53</v>
      </c>
      <c r="R29" s="6"/>
      <c r="S29" s="6"/>
      <c r="T29" s="6">
        <v>169479.53</v>
      </c>
      <c r="U29" s="6"/>
      <c r="V29" s="6"/>
    </row>
    <row r="30" spans="1:22" ht="12.75" customHeight="1">
      <c r="A30" s="17" t="s">
        <v>172</v>
      </c>
      <c r="B30" s="92"/>
      <c r="C30" s="96"/>
      <c r="D30" s="26">
        <v>16900</v>
      </c>
      <c r="E30" s="26"/>
      <c r="F30" s="26"/>
      <c r="G30" s="26"/>
      <c r="H30" s="6">
        <v>16900</v>
      </c>
      <c r="I30" s="6"/>
      <c r="J30" s="6"/>
      <c r="K30" s="6">
        <v>14000</v>
      </c>
      <c r="L30" s="6"/>
      <c r="M30" s="18"/>
      <c r="N30" s="6">
        <v>14000</v>
      </c>
      <c r="O30" s="6"/>
      <c r="P30" s="6"/>
      <c r="Q30" s="6"/>
      <c r="R30" s="6"/>
      <c r="S30" s="6"/>
      <c r="T30" s="6"/>
      <c r="U30" s="6"/>
      <c r="V30" s="6"/>
    </row>
    <row r="31" spans="1:22" ht="12.75" customHeight="1">
      <c r="A31" s="17" t="s">
        <v>145</v>
      </c>
      <c r="B31" s="92"/>
      <c r="C31" s="96"/>
      <c r="D31" s="26">
        <v>37500</v>
      </c>
      <c r="E31" s="26"/>
      <c r="F31" s="26"/>
      <c r="G31" s="26"/>
      <c r="H31" s="6">
        <v>37500</v>
      </c>
      <c r="I31" s="6"/>
      <c r="J31" s="6"/>
      <c r="K31" s="6">
        <v>22300</v>
      </c>
      <c r="L31" s="6"/>
      <c r="M31" s="18"/>
      <c r="N31" s="6">
        <v>22300</v>
      </c>
      <c r="O31" s="6"/>
      <c r="P31" s="6"/>
      <c r="Q31" s="6">
        <v>22300</v>
      </c>
      <c r="R31" s="6"/>
      <c r="S31" s="6"/>
      <c r="T31" s="6">
        <v>22300</v>
      </c>
      <c r="U31" s="6"/>
      <c r="V31" s="6"/>
    </row>
    <row r="32" spans="1:22" ht="12.75" customHeight="1">
      <c r="A32" s="17" t="s">
        <v>146</v>
      </c>
      <c r="B32" s="92"/>
      <c r="C32" s="96"/>
      <c r="D32" s="26">
        <v>35000</v>
      </c>
      <c r="E32" s="26"/>
      <c r="F32" s="26"/>
      <c r="G32" s="26"/>
      <c r="H32" s="6">
        <v>35000</v>
      </c>
      <c r="I32" s="6"/>
      <c r="J32" s="6"/>
      <c r="K32" s="6">
        <v>20200</v>
      </c>
      <c r="L32" s="6"/>
      <c r="M32" s="18"/>
      <c r="N32" s="6">
        <v>20200</v>
      </c>
      <c r="O32" s="6"/>
      <c r="P32" s="6"/>
      <c r="Q32" s="6">
        <v>20200</v>
      </c>
      <c r="R32" s="6"/>
      <c r="S32" s="6"/>
      <c r="T32" s="6">
        <v>20200</v>
      </c>
      <c r="U32" s="6"/>
      <c r="V32" s="6"/>
    </row>
    <row r="33" spans="1:22" s="3" customFormat="1" ht="25.5" customHeight="1">
      <c r="A33" s="19" t="s">
        <v>18</v>
      </c>
      <c r="B33" s="92"/>
      <c r="C33" s="96"/>
      <c r="D33" s="25">
        <v>419120</v>
      </c>
      <c r="E33" s="25"/>
      <c r="F33" s="25"/>
      <c r="G33" s="25"/>
      <c r="H33" s="2">
        <v>419120</v>
      </c>
      <c r="I33" s="2">
        <f>I34+I35+I36+I39+I37+I38+I46</f>
        <v>0</v>
      </c>
      <c r="J33" s="2">
        <f>J34+J35+J36+J39+J37+J38+J46</f>
        <v>0</v>
      </c>
      <c r="K33" s="14">
        <v>77705</v>
      </c>
      <c r="L33" s="14"/>
      <c r="M33" s="14"/>
      <c r="N33" s="2">
        <v>77705</v>
      </c>
      <c r="O33" s="2">
        <f>O34+O35+O36+O39+O37+O38+O46</f>
        <v>0</v>
      </c>
      <c r="P33" s="2">
        <f>P34+P35+P36+P39+P37+P38+P46</f>
        <v>0</v>
      </c>
      <c r="Q33" s="2">
        <v>77176</v>
      </c>
      <c r="R33" s="2"/>
      <c r="S33" s="2"/>
      <c r="T33" s="2">
        <v>77176</v>
      </c>
      <c r="U33" s="2">
        <f>U34+U35+U36+U39+U37+U38+U46</f>
        <v>0</v>
      </c>
      <c r="V33" s="2">
        <f>V34+V35+V36+V39+V37+V38+V46</f>
        <v>0</v>
      </c>
    </row>
    <row r="34" spans="1:22" s="5" customFormat="1" ht="12.75" customHeight="1">
      <c r="A34" s="15" t="s">
        <v>19</v>
      </c>
      <c r="B34" s="92"/>
      <c r="C34" s="96"/>
      <c r="D34" s="11">
        <f t="shared" si="0"/>
        <v>80250</v>
      </c>
      <c r="E34" s="11"/>
      <c r="F34" s="11"/>
      <c r="G34" s="11"/>
      <c r="H34" s="4">
        <v>80250</v>
      </c>
      <c r="I34" s="4"/>
      <c r="J34" s="4"/>
      <c r="K34" s="10">
        <f>SUM(N34:P34)</f>
        <v>0</v>
      </c>
      <c r="L34" s="10"/>
      <c r="M34" s="10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23.25" customHeight="1">
      <c r="A35" s="16" t="s">
        <v>20</v>
      </c>
      <c r="B35" s="92"/>
      <c r="C35" s="96"/>
      <c r="D35" s="11">
        <f t="shared" si="0"/>
        <v>94060</v>
      </c>
      <c r="E35" s="11"/>
      <c r="F35" s="11"/>
      <c r="G35" s="11"/>
      <c r="H35" s="4">
        <v>94060</v>
      </c>
      <c r="I35" s="4"/>
      <c r="J35" s="4"/>
      <c r="K35" s="10">
        <f>SUM(N35:P35)</f>
        <v>22000</v>
      </c>
      <c r="L35" s="10"/>
      <c r="M35" s="10"/>
      <c r="N35" s="4">
        <v>22000</v>
      </c>
      <c r="O35" s="4"/>
      <c r="P35" s="4"/>
      <c r="Q35" s="4">
        <v>22000</v>
      </c>
      <c r="R35" s="4"/>
      <c r="S35" s="4"/>
      <c r="T35" s="4">
        <v>22000</v>
      </c>
      <c r="U35" s="4"/>
      <c r="V35" s="4"/>
    </row>
    <row r="36" spans="1:22" s="5" customFormat="1" ht="12.75" customHeight="1">
      <c r="A36" s="15" t="s">
        <v>21</v>
      </c>
      <c r="B36" s="92"/>
      <c r="C36" s="96"/>
      <c r="D36" s="11">
        <f t="shared" si="0"/>
        <v>79390</v>
      </c>
      <c r="E36" s="11"/>
      <c r="F36" s="11"/>
      <c r="G36" s="11"/>
      <c r="H36" s="4">
        <v>79390</v>
      </c>
      <c r="I36" s="4"/>
      <c r="J36" s="4"/>
      <c r="K36" s="10">
        <v>37100</v>
      </c>
      <c r="L36" s="10"/>
      <c r="M36" s="10"/>
      <c r="N36" s="4">
        <v>37100</v>
      </c>
      <c r="O36" s="4"/>
      <c r="P36" s="4"/>
      <c r="Q36" s="4">
        <v>37100</v>
      </c>
      <c r="R36" s="4"/>
      <c r="S36" s="4"/>
      <c r="T36" s="4">
        <v>37100</v>
      </c>
      <c r="U36" s="4"/>
      <c r="V36" s="4"/>
    </row>
    <row r="37" spans="1:22" s="5" customFormat="1" ht="13.5" customHeight="1">
      <c r="A37" s="16" t="s">
        <v>22</v>
      </c>
      <c r="B37" s="92"/>
      <c r="C37" s="96"/>
      <c r="D37" s="11">
        <f>SUM(H37:J37)</f>
        <v>3420</v>
      </c>
      <c r="E37" s="11"/>
      <c r="F37" s="11"/>
      <c r="G37" s="11"/>
      <c r="H37" s="4">
        <v>3420</v>
      </c>
      <c r="I37" s="4"/>
      <c r="J37" s="4"/>
      <c r="K37" s="10">
        <v>789</v>
      </c>
      <c r="L37" s="10"/>
      <c r="M37" s="10"/>
      <c r="N37" s="4">
        <v>789</v>
      </c>
      <c r="O37" s="4"/>
      <c r="P37" s="4"/>
      <c r="Q37" s="4">
        <v>789</v>
      </c>
      <c r="R37" s="4"/>
      <c r="S37" s="4"/>
      <c r="T37" s="4">
        <v>789</v>
      </c>
      <c r="U37" s="4"/>
      <c r="V37" s="4"/>
    </row>
    <row r="38" spans="1:22" s="5" customFormat="1" ht="13.5" customHeight="1">
      <c r="A38" s="16" t="s">
        <v>23</v>
      </c>
      <c r="B38" s="92"/>
      <c r="C38" s="96"/>
      <c r="D38" s="11">
        <f t="shared" si="0"/>
        <v>0</v>
      </c>
      <c r="E38" s="11"/>
      <c r="F38" s="11"/>
      <c r="G38" s="11"/>
      <c r="H38" s="4"/>
      <c r="I38" s="4"/>
      <c r="J38" s="4"/>
      <c r="K38" s="10">
        <f>SUM(N38:P38)</f>
        <v>0</v>
      </c>
      <c r="L38" s="10"/>
      <c r="M38" s="10"/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2.75" customHeight="1">
      <c r="A39" s="15" t="s">
        <v>24</v>
      </c>
      <c r="B39" s="92"/>
      <c r="C39" s="96"/>
      <c r="D39" s="50">
        <v>162000</v>
      </c>
      <c r="E39" s="50"/>
      <c r="F39" s="50"/>
      <c r="G39" s="50"/>
      <c r="H39" s="40">
        <v>162000</v>
      </c>
      <c r="I39" s="4">
        <f>SUM(I40:I45)</f>
        <v>0</v>
      </c>
      <c r="J39" s="4">
        <f>SUM(J40:J45)</f>
        <v>0</v>
      </c>
      <c r="K39" s="10">
        <f>SUM(N39:P39)</f>
        <v>0</v>
      </c>
      <c r="L39" s="10"/>
      <c r="M39" s="10"/>
      <c r="N39" s="4"/>
      <c r="O39" s="4">
        <f>SUM(O40:O45)</f>
        <v>0</v>
      </c>
      <c r="P39" s="4">
        <f>SUM(P40:P45)</f>
        <v>0</v>
      </c>
      <c r="Q39" s="4"/>
      <c r="R39" s="4"/>
      <c r="S39" s="4"/>
      <c r="T39" s="4"/>
      <c r="U39" s="4">
        <f>SUM(U40:U45)</f>
        <v>0</v>
      </c>
      <c r="V39" s="4">
        <f>SUM(V40:V45)</f>
        <v>0</v>
      </c>
    </row>
    <row r="40" spans="1:22" s="9" customFormat="1" ht="13.5" customHeight="1">
      <c r="A40" s="20" t="s">
        <v>123</v>
      </c>
      <c r="B40" s="92"/>
      <c r="C40" s="96"/>
      <c r="D40" s="27">
        <f t="shared" si="0"/>
        <v>36000</v>
      </c>
      <c r="E40" s="27"/>
      <c r="F40" s="27"/>
      <c r="G40" s="27"/>
      <c r="H40" s="8">
        <v>36000</v>
      </c>
      <c r="I40" s="8"/>
      <c r="J40" s="8"/>
      <c r="K40" s="21">
        <v>5500</v>
      </c>
      <c r="L40" s="21"/>
      <c r="M40" s="21"/>
      <c r="N40" s="8">
        <v>5500</v>
      </c>
      <c r="O40" s="8"/>
      <c r="P40" s="8"/>
      <c r="Q40" s="8">
        <v>5500</v>
      </c>
      <c r="R40" s="8"/>
      <c r="S40" s="8"/>
      <c r="T40" s="8">
        <v>5500</v>
      </c>
      <c r="U40" s="8"/>
      <c r="V40" s="8"/>
    </row>
    <row r="41" spans="1:22" s="9" customFormat="1" ht="13.5" customHeight="1">
      <c r="A41" s="20" t="s">
        <v>26</v>
      </c>
      <c r="B41" s="92"/>
      <c r="C41" s="96"/>
      <c r="D41" s="27">
        <f t="shared" si="0"/>
        <v>20000</v>
      </c>
      <c r="E41" s="27"/>
      <c r="F41" s="27"/>
      <c r="G41" s="27"/>
      <c r="H41" s="8">
        <v>20000</v>
      </c>
      <c r="I41" s="8"/>
      <c r="J41" s="8"/>
      <c r="K41" s="21"/>
      <c r="L41" s="21"/>
      <c r="M41" s="21"/>
      <c r="N41" s="8"/>
      <c r="O41" s="8"/>
      <c r="P41" s="8"/>
      <c r="Q41" s="8"/>
      <c r="R41" s="8"/>
      <c r="S41" s="8"/>
      <c r="T41" s="8"/>
      <c r="U41" s="8"/>
      <c r="V41" s="8"/>
    </row>
    <row r="42" spans="1:22" s="9" customFormat="1" ht="13.5" customHeight="1">
      <c r="A42" s="20" t="s">
        <v>124</v>
      </c>
      <c r="B42" s="92"/>
      <c r="C42" s="96"/>
      <c r="D42" s="27">
        <v>40000</v>
      </c>
      <c r="E42" s="27"/>
      <c r="F42" s="27"/>
      <c r="G42" s="27"/>
      <c r="H42" s="8">
        <v>40000</v>
      </c>
      <c r="I42" s="8"/>
      <c r="J42" s="8"/>
      <c r="K42" s="21">
        <f>SUM(N42:P42)</f>
        <v>0</v>
      </c>
      <c r="L42" s="21"/>
      <c r="M42" s="21"/>
      <c r="N42" s="8"/>
      <c r="O42" s="8"/>
      <c r="P42" s="8"/>
      <c r="Q42" s="8"/>
      <c r="R42" s="8"/>
      <c r="S42" s="8"/>
      <c r="T42" s="8"/>
      <c r="U42" s="8"/>
      <c r="V42" s="8"/>
    </row>
    <row r="43" spans="1:22" s="9" customFormat="1" ht="13.5" customHeight="1">
      <c r="A43" s="20" t="s">
        <v>99</v>
      </c>
      <c r="B43" s="92"/>
      <c r="C43" s="96"/>
      <c r="D43" s="27">
        <f>SUM(H43:J43)</f>
        <v>6000</v>
      </c>
      <c r="E43" s="27"/>
      <c r="F43" s="27"/>
      <c r="G43" s="27"/>
      <c r="H43" s="8">
        <v>6000</v>
      </c>
      <c r="I43" s="8"/>
      <c r="J43" s="8"/>
      <c r="K43" s="21">
        <v>3316</v>
      </c>
      <c r="L43" s="21"/>
      <c r="M43" s="21"/>
      <c r="N43" s="8">
        <v>3316</v>
      </c>
      <c r="O43" s="8"/>
      <c r="P43" s="8"/>
      <c r="Q43" s="8">
        <v>2787</v>
      </c>
      <c r="R43" s="8"/>
      <c r="S43" s="8"/>
      <c r="T43" s="8">
        <v>2787</v>
      </c>
      <c r="U43" s="8"/>
      <c r="V43" s="8"/>
    </row>
    <row r="44" spans="1:22" s="9" customFormat="1" ht="13.5" customHeight="1">
      <c r="A44" s="20" t="s">
        <v>128</v>
      </c>
      <c r="B44" s="92"/>
      <c r="C44" s="96"/>
      <c r="D44" s="27"/>
      <c r="E44" s="27"/>
      <c r="F44" s="27"/>
      <c r="G44" s="27"/>
      <c r="H44" s="8"/>
      <c r="I44" s="8"/>
      <c r="J44" s="8"/>
      <c r="K44" s="21"/>
      <c r="L44" s="21"/>
      <c r="M44" s="21"/>
      <c r="N44" s="8"/>
      <c r="O44" s="8"/>
      <c r="P44" s="8"/>
      <c r="Q44" s="8"/>
      <c r="R44" s="8"/>
      <c r="S44" s="8"/>
      <c r="T44" s="8"/>
      <c r="U44" s="8"/>
      <c r="V44" s="8"/>
    </row>
    <row r="45" spans="1:22" s="9" customFormat="1" ht="13.5" customHeight="1">
      <c r="A45" s="20" t="s">
        <v>29</v>
      </c>
      <c r="B45" s="92"/>
      <c r="C45" s="96"/>
      <c r="D45" s="27">
        <v>60000</v>
      </c>
      <c r="E45" s="27"/>
      <c r="F45" s="27"/>
      <c r="G45" s="27"/>
      <c r="H45" s="8">
        <v>60000</v>
      </c>
      <c r="I45" s="8"/>
      <c r="J45" s="8"/>
      <c r="K45" s="21">
        <v>9000</v>
      </c>
      <c r="L45" s="21"/>
      <c r="M45" s="21"/>
      <c r="N45" s="8">
        <v>9000</v>
      </c>
      <c r="O45" s="8"/>
      <c r="P45" s="8"/>
      <c r="Q45" s="8">
        <v>9000</v>
      </c>
      <c r="R45" s="8"/>
      <c r="S45" s="8"/>
      <c r="T45" s="8">
        <v>9000</v>
      </c>
      <c r="U45" s="8"/>
      <c r="V45" s="8"/>
    </row>
    <row r="46" spans="1:22" s="5" customFormat="1" ht="17.25" customHeight="1" hidden="1">
      <c r="A46" s="15" t="s">
        <v>3</v>
      </c>
      <c r="B46" s="92"/>
      <c r="C46" s="96"/>
      <c r="D46" s="11">
        <f t="shared" si="0"/>
        <v>0</v>
      </c>
      <c r="E46" s="11"/>
      <c r="F46" s="11"/>
      <c r="G46" s="11"/>
      <c r="H46" s="4"/>
      <c r="I46" s="4"/>
      <c r="J46" s="4"/>
      <c r="K46" s="10">
        <f>SUM(N46:P46)</f>
        <v>0</v>
      </c>
      <c r="L46" s="10"/>
      <c r="M46" s="10"/>
      <c r="N46" s="4"/>
      <c r="O46" s="4"/>
      <c r="P46" s="4"/>
      <c r="Q46" s="10">
        <f aca="true" t="shared" si="2" ref="Q46:Q51">SUM(T46:V46)</f>
        <v>0</v>
      </c>
      <c r="R46" s="10"/>
      <c r="S46" s="10"/>
      <c r="T46" s="4"/>
      <c r="U46" s="4"/>
      <c r="V46" s="4"/>
    </row>
    <row r="47" spans="1:22" s="5" customFormat="1" ht="12.75" customHeight="1" hidden="1">
      <c r="A47" s="15" t="s">
        <v>30</v>
      </c>
      <c r="B47" s="92"/>
      <c r="C47" s="96"/>
      <c r="D47" s="11">
        <f t="shared" si="0"/>
        <v>0</v>
      </c>
      <c r="E47" s="11"/>
      <c r="F47" s="11"/>
      <c r="G47" s="11"/>
      <c r="H47" s="4"/>
      <c r="I47" s="4"/>
      <c r="J47" s="4"/>
      <c r="K47" s="10">
        <f>SUM(N47:P47)</f>
        <v>0</v>
      </c>
      <c r="L47" s="10"/>
      <c r="M47" s="10"/>
      <c r="N47" s="4"/>
      <c r="O47" s="4"/>
      <c r="P47" s="4"/>
      <c r="Q47" s="10">
        <f t="shared" si="2"/>
        <v>0</v>
      </c>
      <c r="R47" s="10"/>
      <c r="S47" s="10"/>
      <c r="T47" s="4"/>
      <c r="U47" s="4"/>
      <c r="V47" s="4"/>
    </row>
    <row r="48" spans="1:22" ht="16.5" customHeight="1" hidden="1">
      <c r="A48" s="22" t="s">
        <v>31</v>
      </c>
      <c r="B48" s="92"/>
      <c r="C48" s="96"/>
      <c r="D48" s="26">
        <f t="shared" si="0"/>
        <v>0</v>
      </c>
      <c r="E48" s="26"/>
      <c r="F48" s="26"/>
      <c r="G48" s="26"/>
      <c r="H48" s="6"/>
      <c r="I48" s="6"/>
      <c r="J48" s="6"/>
      <c r="K48" s="18">
        <f>SUM(N48:P48)</f>
        <v>0</v>
      </c>
      <c r="L48" s="18"/>
      <c r="M48" s="18"/>
      <c r="N48" s="6"/>
      <c r="O48" s="6"/>
      <c r="P48" s="6"/>
      <c r="Q48" s="18">
        <f t="shared" si="2"/>
        <v>0</v>
      </c>
      <c r="R48" s="18"/>
      <c r="S48" s="18"/>
      <c r="T48" s="6"/>
      <c r="U48" s="6"/>
      <c r="V48" s="6"/>
    </row>
    <row r="49" spans="1:22" ht="12.75" customHeight="1" hidden="1">
      <c r="A49" s="17" t="s">
        <v>32</v>
      </c>
      <c r="B49" s="92"/>
      <c r="C49" s="96"/>
      <c r="D49" s="26">
        <f aca="true" t="shared" si="3" ref="D49:D84">SUM(H49:J49)</f>
        <v>0</v>
      </c>
      <c r="E49" s="26"/>
      <c r="F49" s="26"/>
      <c r="G49" s="26"/>
      <c r="H49" s="6"/>
      <c r="I49" s="6"/>
      <c r="J49" s="6"/>
      <c r="K49" s="18">
        <f aca="true" t="shared" si="4" ref="K49:K77">SUM(N49:P49)</f>
        <v>0</v>
      </c>
      <c r="L49" s="18"/>
      <c r="M49" s="18"/>
      <c r="N49" s="6"/>
      <c r="O49" s="6"/>
      <c r="P49" s="6"/>
      <c r="Q49" s="18">
        <f t="shared" si="2"/>
        <v>0</v>
      </c>
      <c r="R49" s="18"/>
      <c r="S49" s="18"/>
      <c r="T49" s="6"/>
      <c r="U49" s="6"/>
      <c r="V49" s="6"/>
    </row>
    <row r="50" spans="1:22" ht="12.75" customHeight="1" hidden="1">
      <c r="A50" s="17" t="s">
        <v>33</v>
      </c>
      <c r="B50" s="92"/>
      <c r="C50" s="96"/>
      <c r="D50" s="26">
        <f t="shared" si="3"/>
        <v>0</v>
      </c>
      <c r="E50" s="26"/>
      <c r="F50" s="26"/>
      <c r="G50" s="26"/>
      <c r="H50" s="6"/>
      <c r="I50" s="6"/>
      <c r="J50" s="6"/>
      <c r="K50" s="18">
        <f t="shared" si="4"/>
        <v>0</v>
      </c>
      <c r="L50" s="18"/>
      <c r="M50" s="18"/>
      <c r="N50" s="6"/>
      <c r="O50" s="6"/>
      <c r="P50" s="6"/>
      <c r="Q50" s="18">
        <f t="shared" si="2"/>
        <v>0</v>
      </c>
      <c r="R50" s="18"/>
      <c r="S50" s="18"/>
      <c r="T50" s="6"/>
      <c r="U50" s="6"/>
      <c r="V50" s="6"/>
    </row>
    <row r="51" spans="1:22" ht="30" customHeight="1" hidden="1">
      <c r="A51" s="22" t="s">
        <v>34</v>
      </c>
      <c r="B51" s="92"/>
      <c r="C51" s="96"/>
      <c r="D51" s="26">
        <f t="shared" si="3"/>
        <v>0</v>
      </c>
      <c r="E51" s="26"/>
      <c r="F51" s="26"/>
      <c r="G51" s="26"/>
      <c r="H51" s="6"/>
      <c r="I51" s="6"/>
      <c r="J51" s="6"/>
      <c r="K51" s="18">
        <f t="shared" si="4"/>
        <v>0</v>
      </c>
      <c r="L51" s="18"/>
      <c r="M51" s="18"/>
      <c r="N51" s="6"/>
      <c r="O51" s="6"/>
      <c r="P51" s="6"/>
      <c r="Q51" s="18">
        <f t="shared" si="2"/>
        <v>0</v>
      </c>
      <c r="R51" s="18"/>
      <c r="S51" s="18"/>
      <c r="T51" s="6"/>
      <c r="U51" s="6"/>
      <c r="V51" s="6"/>
    </row>
    <row r="52" spans="1:22" s="3" customFormat="1" ht="12.75" customHeight="1">
      <c r="A52" s="13" t="s">
        <v>35</v>
      </c>
      <c r="B52" s="92"/>
      <c r="C52" s="96"/>
      <c r="D52" s="25">
        <v>1005754</v>
      </c>
      <c r="E52" s="25">
        <v>18734</v>
      </c>
      <c r="F52" s="25">
        <v>214260</v>
      </c>
      <c r="G52" s="25">
        <v>475530</v>
      </c>
      <c r="H52" s="2">
        <v>210810</v>
      </c>
      <c r="I52" s="2">
        <f>SUM(I53:I77)</f>
        <v>0</v>
      </c>
      <c r="J52" s="2">
        <v>86420</v>
      </c>
      <c r="K52" s="14">
        <v>269254</v>
      </c>
      <c r="L52" s="14">
        <v>151000</v>
      </c>
      <c r="M52" s="14">
        <v>18734</v>
      </c>
      <c r="N52" s="2">
        <v>17500</v>
      </c>
      <c r="O52" s="2">
        <f>SUM(O53:O77)</f>
        <v>0</v>
      </c>
      <c r="P52" s="2">
        <v>82020</v>
      </c>
      <c r="Q52" s="14">
        <v>269254</v>
      </c>
      <c r="R52" s="14">
        <v>151000</v>
      </c>
      <c r="S52" s="14">
        <v>18734</v>
      </c>
      <c r="T52" s="2">
        <v>17500</v>
      </c>
      <c r="U52" s="2"/>
      <c r="V52" s="2">
        <v>82020</v>
      </c>
    </row>
    <row r="53" spans="1:22" s="5" customFormat="1" ht="24" customHeight="1">
      <c r="A53" s="16" t="s">
        <v>36</v>
      </c>
      <c r="B53" s="92"/>
      <c r="C53" s="96"/>
      <c r="D53" s="11"/>
      <c r="E53" s="11"/>
      <c r="F53" s="11"/>
      <c r="G53" s="11"/>
      <c r="H53" s="4"/>
      <c r="I53" s="4"/>
      <c r="J53" s="4"/>
      <c r="K53" s="10"/>
      <c r="L53" s="10"/>
      <c r="M53" s="10"/>
      <c r="N53" s="4"/>
      <c r="O53" s="4"/>
      <c r="P53" s="4"/>
      <c r="Q53" s="10"/>
      <c r="R53" s="10"/>
      <c r="S53" s="10"/>
      <c r="T53" s="4"/>
      <c r="U53" s="4"/>
      <c r="V53" s="4"/>
    </row>
    <row r="54" spans="1:22" s="5" customFormat="1" ht="13.5" customHeight="1">
      <c r="A54" s="16" t="s">
        <v>37</v>
      </c>
      <c r="B54" s="92"/>
      <c r="C54" s="96"/>
      <c r="D54" s="11">
        <v>689790</v>
      </c>
      <c r="E54" s="11"/>
      <c r="F54" s="11">
        <v>214260</v>
      </c>
      <c r="G54" s="11">
        <v>475530</v>
      </c>
      <c r="H54" s="4"/>
      <c r="I54" s="4"/>
      <c r="J54" s="4"/>
      <c r="K54" s="10"/>
      <c r="L54" s="10">
        <v>151000</v>
      </c>
      <c r="M54" s="10"/>
      <c r="N54" s="4"/>
      <c r="O54" s="4"/>
      <c r="P54" s="4"/>
      <c r="Q54" s="10">
        <v>151000</v>
      </c>
      <c r="R54" s="10">
        <v>151000</v>
      </c>
      <c r="S54" s="10"/>
      <c r="T54" s="4"/>
      <c r="U54" s="4"/>
      <c r="V54" s="4"/>
    </row>
    <row r="55" spans="1:22" s="5" customFormat="1" ht="26.25" customHeight="1" hidden="1">
      <c r="A55" s="16" t="s">
        <v>38</v>
      </c>
      <c r="B55" s="92"/>
      <c r="C55" s="96"/>
      <c r="D55" s="11">
        <f t="shared" si="3"/>
        <v>0</v>
      </c>
      <c r="E55" s="11"/>
      <c r="F55" s="11"/>
      <c r="G55" s="11"/>
      <c r="H55" s="4"/>
      <c r="I55" s="4"/>
      <c r="J55" s="4"/>
      <c r="K55" s="10">
        <f t="shared" si="4"/>
        <v>0</v>
      </c>
      <c r="L55" s="10"/>
      <c r="M55" s="10"/>
      <c r="N55" s="4"/>
      <c r="O55" s="4"/>
      <c r="P55" s="4"/>
      <c r="Q55" s="10">
        <f aca="true" t="shared" si="5" ref="Q55:Q77">SUM(T55:V55)</f>
        <v>0</v>
      </c>
      <c r="R55" s="10"/>
      <c r="S55" s="10"/>
      <c r="T55" s="4"/>
      <c r="U55" s="4"/>
      <c r="V55" s="4"/>
    </row>
    <row r="56" spans="1:22" s="5" customFormat="1" ht="15" customHeight="1" hidden="1">
      <c r="A56" s="23" t="s">
        <v>39</v>
      </c>
      <c r="B56" s="92"/>
      <c r="C56" s="96"/>
      <c r="D56" s="11">
        <f t="shared" si="3"/>
        <v>0</v>
      </c>
      <c r="E56" s="11"/>
      <c r="F56" s="11"/>
      <c r="G56" s="11"/>
      <c r="H56" s="4"/>
      <c r="I56" s="4"/>
      <c r="J56" s="4"/>
      <c r="K56" s="10">
        <f t="shared" si="4"/>
        <v>0</v>
      </c>
      <c r="L56" s="10"/>
      <c r="M56" s="10"/>
      <c r="N56" s="4"/>
      <c r="O56" s="4"/>
      <c r="P56" s="4"/>
      <c r="Q56" s="10">
        <f t="shared" si="5"/>
        <v>0</v>
      </c>
      <c r="R56" s="10"/>
      <c r="S56" s="10"/>
      <c r="T56" s="4"/>
      <c r="U56" s="4"/>
      <c r="V56" s="4"/>
    </row>
    <row r="57" spans="1:22" s="5" customFormat="1" ht="12.75" customHeight="1">
      <c r="A57" s="15" t="s">
        <v>40</v>
      </c>
      <c r="B57" s="92"/>
      <c r="C57" s="96"/>
      <c r="D57" s="11">
        <f t="shared" si="3"/>
        <v>140810</v>
      </c>
      <c r="E57" s="11"/>
      <c r="F57" s="11"/>
      <c r="G57" s="11"/>
      <c r="H57" s="4">
        <v>140810</v>
      </c>
      <c r="I57" s="4"/>
      <c r="J57" s="4"/>
      <c r="K57" s="10"/>
      <c r="L57" s="10"/>
      <c r="M57" s="10"/>
      <c r="N57" s="4"/>
      <c r="O57" s="4"/>
      <c r="P57" s="4"/>
      <c r="Q57" s="10"/>
      <c r="R57" s="10"/>
      <c r="S57" s="10"/>
      <c r="T57" s="4"/>
      <c r="U57" s="4"/>
      <c r="V57" s="4"/>
    </row>
    <row r="58" spans="1:22" s="5" customFormat="1" ht="12.75" customHeight="1">
      <c r="A58" s="15" t="s">
        <v>41</v>
      </c>
      <c r="B58" s="92"/>
      <c r="C58" s="96"/>
      <c r="D58" s="11">
        <f t="shared" si="3"/>
        <v>0</v>
      </c>
      <c r="E58" s="11"/>
      <c r="F58" s="11"/>
      <c r="G58" s="11"/>
      <c r="H58" s="4"/>
      <c r="I58" s="4"/>
      <c r="J58" s="4"/>
      <c r="K58" s="10">
        <f t="shared" si="4"/>
        <v>0</v>
      </c>
      <c r="L58" s="10"/>
      <c r="M58" s="10"/>
      <c r="N58" s="4"/>
      <c r="O58" s="4"/>
      <c r="P58" s="4"/>
      <c r="Q58" s="10">
        <f t="shared" si="5"/>
        <v>0</v>
      </c>
      <c r="R58" s="10"/>
      <c r="S58" s="10"/>
      <c r="T58" s="4"/>
      <c r="U58" s="4"/>
      <c r="V58" s="4"/>
    </row>
    <row r="59" spans="1:22" s="5" customFormat="1" ht="12.75" customHeight="1" hidden="1">
      <c r="A59" s="15" t="s">
        <v>42</v>
      </c>
      <c r="B59" s="92"/>
      <c r="C59" s="96"/>
      <c r="D59" s="11">
        <f t="shared" si="3"/>
        <v>0</v>
      </c>
      <c r="E59" s="11"/>
      <c r="F59" s="11"/>
      <c r="G59" s="11"/>
      <c r="H59" s="4"/>
      <c r="I59" s="4"/>
      <c r="J59" s="4"/>
      <c r="K59" s="10">
        <f t="shared" si="4"/>
        <v>0</v>
      </c>
      <c r="L59" s="10"/>
      <c r="M59" s="10"/>
      <c r="N59" s="4"/>
      <c r="O59" s="4"/>
      <c r="P59" s="4"/>
      <c r="Q59" s="10">
        <f t="shared" si="5"/>
        <v>0</v>
      </c>
      <c r="R59" s="10"/>
      <c r="S59" s="10"/>
      <c r="T59" s="4"/>
      <c r="U59" s="4"/>
      <c r="V59" s="4"/>
    </row>
    <row r="60" spans="1:22" s="5" customFormat="1" ht="12.75" customHeight="1">
      <c r="A60" s="15" t="s">
        <v>100</v>
      </c>
      <c r="B60" s="92"/>
      <c r="C60" s="96"/>
      <c r="D60" s="11"/>
      <c r="E60" s="11"/>
      <c r="F60" s="11"/>
      <c r="G60" s="11"/>
      <c r="H60" s="4"/>
      <c r="I60" s="4"/>
      <c r="J60" s="4"/>
      <c r="K60" s="10"/>
      <c r="L60" s="10"/>
      <c r="M60" s="10"/>
      <c r="N60" s="4"/>
      <c r="O60" s="4"/>
      <c r="P60" s="4"/>
      <c r="Q60" s="10"/>
      <c r="R60" s="10"/>
      <c r="S60" s="10"/>
      <c r="T60" s="4"/>
      <c r="U60" s="4"/>
      <c r="V60" s="4"/>
    </row>
    <row r="61" spans="1:22" s="5" customFormat="1" ht="12.75" customHeight="1">
      <c r="A61" s="15" t="s">
        <v>125</v>
      </c>
      <c r="B61" s="92"/>
      <c r="C61" s="96"/>
      <c r="D61" s="11"/>
      <c r="E61" s="11"/>
      <c r="F61" s="11"/>
      <c r="G61" s="11"/>
      <c r="H61" s="4"/>
      <c r="I61" s="4"/>
      <c r="J61" s="4"/>
      <c r="K61" s="10">
        <f t="shared" si="4"/>
        <v>0</v>
      </c>
      <c r="L61" s="10"/>
      <c r="M61" s="10"/>
      <c r="N61" s="4"/>
      <c r="O61" s="4"/>
      <c r="P61" s="4"/>
      <c r="Q61" s="10"/>
      <c r="R61" s="10"/>
      <c r="S61" s="10"/>
      <c r="T61" s="4"/>
      <c r="U61" s="4"/>
      <c r="V61" s="4"/>
    </row>
    <row r="62" spans="1:22" s="5" customFormat="1" ht="12.75" customHeight="1" hidden="1">
      <c r="A62" s="15" t="s">
        <v>43</v>
      </c>
      <c r="B62" s="92"/>
      <c r="C62" s="96"/>
      <c r="D62" s="11">
        <f t="shared" si="3"/>
        <v>0</v>
      </c>
      <c r="E62" s="11"/>
      <c r="F62" s="11"/>
      <c r="G62" s="11"/>
      <c r="H62" s="4"/>
      <c r="I62" s="4"/>
      <c r="J62" s="4"/>
      <c r="K62" s="10">
        <f t="shared" si="4"/>
        <v>0</v>
      </c>
      <c r="L62" s="10"/>
      <c r="M62" s="10"/>
      <c r="N62" s="4"/>
      <c r="O62" s="4"/>
      <c r="P62" s="4"/>
      <c r="Q62" s="10">
        <f t="shared" si="5"/>
        <v>0</v>
      </c>
      <c r="R62" s="10"/>
      <c r="S62" s="10"/>
      <c r="T62" s="4"/>
      <c r="U62" s="4"/>
      <c r="V62" s="4"/>
    </row>
    <row r="63" spans="1:22" s="5" customFormat="1" ht="12.75" customHeight="1" hidden="1">
      <c r="A63" s="15" t="s">
        <v>44</v>
      </c>
      <c r="B63" s="92"/>
      <c r="C63" s="96"/>
      <c r="D63" s="11">
        <f t="shared" si="3"/>
        <v>0</v>
      </c>
      <c r="E63" s="11"/>
      <c r="F63" s="11"/>
      <c r="G63" s="11"/>
      <c r="H63" s="4"/>
      <c r="I63" s="4"/>
      <c r="J63" s="4"/>
      <c r="K63" s="10">
        <f t="shared" si="4"/>
        <v>0</v>
      </c>
      <c r="L63" s="10"/>
      <c r="M63" s="10"/>
      <c r="N63" s="4"/>
      <c r="O63" s="4"/>
      <c r="P63" s="4"/>
      <c r="Q63" s="10">
        <f t="shared" si="5"/>
        <v>0</v>
      </c>
      <c r="R63" s="10"/>
      <c r="S63" s="10"/>
      <c r="T63" s="4"/>
      <c r="U63" s="4"/>
      <c r="V63" s="4"/>
    </row>
    <row r="64" spans="1:22" s="5" customFormat="1" ht="12.75" customHeight="1">
      <c r="A64" s="15" t="s">
        <v>45</v>
      </c>
      <c r="B64" s="92"/>
      <c r="C64" s="96"/>
      <c r="D64" s="11">
        <v>116420</v>
      </c>
      <c r="E64" s="11"/>
      <c r="F64" s="11"/>
      <c r="G64" s="11"/>
      <c r="H64" s="10">
        <v>30000</v>
      </c>
      <c r="I64" s="10"/>
      <c r="J64" s="10">
        <v>86420</v>
      </c>
      <c r="K64" s="10">
        <v>86020</v>
      </c>
      <c r="L64" s="10"/>
      <c r="M64" s="10"/>
      <c r="N64" s="10">
        <v>4000</v>
      </c>
      <c r="O64" s="10"/>
      <c r="P64" s="10">
        <v>82020</v>
      </c>
      <c r="Q64" s="10">
        <v>86020</v>
      </c>
      <c r="R64" s="10"/>
      <c r="S64" s="10"/>
      <c r="T64" s="10">
        <v>4000</v>
      </c>
      <c r="U64" s="10"/>
      <c r="V64" s="10">
        <v>82020</v>
      </c>
    </row>
    <row r="65" spans="1:22" s="5" customFormat="1" ht="12.75" customHeight="1">
      <c r="A65" s="15" t="s">
        <v>95</v>
      </c>
      <c r="B65" s="92"/>
      <c r="C65" s="96"/>
      <c r="D65" s="11">
        <f t="shared" si="3"/>
        <v>0</v>
      </c>
      <c r="E65" s="11"/>
      <c r="F65" s="11"/>
      <c r="G65" s="11"/>
      <c r="H65" s="4"/>
      <c r="I65" s="4"/>
      <c r="J65" s="4"/>
      <c r="K65" s="10">
        <f t="shared" si="4"/>
        <v>0</v>
      </c>
      <c r="L65" s="10"/>
      <c r="M65" s="10"/>
      <c r="N65" s="4"/>
      <c r="O65" s="4"/>
      <c r="P65" s="4"/>
      <c r="Q65" s="10"/>
      <c r="R65" s="10"/>
      <c r="S65" s="10"/>
      <c r="T65" s="4"/>
      <c r="U65" s="4"/>
      <c r="V65" s="4"/>
    </row>
    <row r="66" spans="1:22" s="5" customFormat="1" ht="12.75" customHeight="1">
      <c r="A66" s="15" t="s">
        <v>47</v>
      </c>
      <c r="B66" s="92"/>
      <c r="C66" s="96"/>
      <c r="D66" s="11">
        <f t="shared" si="3"/>
        <v>40000</v>
      </c>
      <c r="E66" s="11"/>
      <c r="F66" s="11"/>
      <c r="G66" s="11"/>
      <c r="H66" s="4">
        <v>40000</v>
      </c>
      <c r="I66" s="4"/>
      <c r="J66" s="4"/>
      <c r="K66" s="10">
        <v>13500</v>
      </c>
      <c r="L66" s="10"/>
      <c r="M66" s="10"/>
      <c r="N66" s="4">
        <v>13500</v>
      </c>
      <c r="O66" s="4"/>
      <c r="P66" s="4"/>
      <c r="Q66" s="10">
        <v>13500</v>
      </c>
      <c r="R66" s="10"/>
      <c r="S66" s="10"/>
      <c r="T66" s="10">
        <v>13500</v>
      </c>
      <c r="U66" s="4"/>
      <c r="V66" s="4"/>
    </row>
    <row r="67" spans="1:22" s="5" customFormat="1" ht="12.75" customHeight="1" hidden="1">
      <c r="A67" s="23" t="s">
        <v>48</v>
      </c>
      <c r="B67" s="92"/>
      <c r="C67" s="96"/>
      <c r="D67" s="11">
        <f t="shared" si="3"/>
        <v>0</v>
      </c>
      <c r="E67" s="11"/>
      <c r="F67" s="11"/>
      <c r="G67" s="11"/>
      <c r="H67" s="4"/>
      <c r="I67" s="4"/>
      <c r="J67" s="4"/>
      <c r="K67" s="10">
        <f t="shared" si="4"/>
        <v>0</v>
      </c>
      <c r="L67" s="10"/>
      <c r="M67" s="10"/>
      <c r="N67" s="4"/>
      <c r="O67" s="4"/>
      <c r="P67" s="4"/>
      <c r="Q67" s="10">
        <f t="shared" si="5"/>
        <v>0</v>
      </c>
      <c r="R67" s="10"/>
      <c r="S67" s="10"/>
      <c r="T67" s="10">
        <f aca="true" t="shared" si="6" ref="T67:T72">SUM(U67:W67)</f>
        <v>0</v>
      </c>
      <c r="U67" s="4"/>
      <c r="V67" s="4"/>
    </row>
    <row r="68" spans="1:22" s="5" customFormat="1" ht="21.75" customHeight="1" hidden="1">
      <c r="A68" s="16" t="s">
        <v>49</v>
      </c>
      <c r="B68" s="92"/>
      <c r="C68" s="96"/>
      <c r="D68" s="11">
        <f t="shared" si="3"/>
        <v>0</v>
      </c>
      <c r="E68" s="11"/>
      <c r="F68" s="11"/>
      <c r="G68" s="11"/>
      <c r="H68" s="4"/>
      <c r="I68" s="4"/>
      <c r="J68" s="4"/>
      <c r="K68" s="10">
        <f t="shared" si="4"/>
        <v>0</v>
      </c>
      <c r="L68" s="10"/>
      <c r="M68" s="10"/>
      <c r="N68" s="4"/>
      <c r="O68" s="4"/>
      <c r="P68" s="4"/>
      <c r="Q68" s="10">
        <f t="shared" si="5"/>
        <v>0</v>
      </c>
      <c r="R68" s="10"/>
      <c r="S68" s="10"/>
      <c r="T68" s="10">
        <f t="shared" si="6"/>
        <v>0</v>
      </c>
      <c r="U68" s="4"/>
      <c r="V68" s="4"/>
    </row>
    <row r="69" spans="1:22" ht="12.75" customHeight="1" hidden="1">
      <c r="A69" s="17" t="s">
        <v>50</v>
      </c>
      <c r="B69" s="92"/>
      <c r="C69" s="96"/>
      <c r="D69" s="26">
        <f t="shared" si="3"/>
        <v>0</v>
      </c>
      <c r="E69" s="26"/>
      <c r="F69" s="26"/>
      <c r="G69" s="26"/>
      <c r="H69" s="6"/>
      <c r="I69" s="6"/>
      <c r="J69" s="6"/>
      <c r="K69" s="18">
        <f t="shared" si="4"/>
        <v>0</v>
      </c>
      <c r="L69" s="18"/>
      <c r="M69" s="18"/>
      <c r="N69" s="6"/>
      <c r="O69" s="6"/>
      <c r="P69" s="6"/>
      <c r="Q69" s="18">
        <f t="shared" si="5"/>
        <v>0</v>
      </c>
      <c r="R69" s="18"/>
      <c r="S69" s="18"/>
      <c r="T69" s="18">
        <f t="shared" si="6"/>
        <v>0</v>
      </c>
      <c r="U69" s="6"/>
      <c r="V69" s="6"/>
    </row>
    <row r="70" spans="1:22" ht="12.75" customHeight="1" hidden="1">
      <c r="A70" s="17" t="s">
        <v>51</v>
      </c>
      <c r="B70" s="92"/>
      <c r="C70" s="96"/>
      <c r="D70" s="26">
        <f t="shared" si="3"/>
        <v>0</v>
      </c>
      <c r="E70" s="26"/>
      <c r="F70" s="26"/>
      <c r="G70" s="26"/>
      <c r="H70" s="6"/>
      <c r="I70" s="6"/>
      <c r="J70" s="6"/>
      <c r="K70" s="18">
        <f t="shared" si="4"/>
        <v>0</v>
      </c>
      <c r="L70" s="18"/>
      <c r="M70" s="18"/>
      <c r="N70" s="6"/>
      <c r="O70" s="6"/>
      <c r="P70" s="6"/>
      <c r="Q70" s="18">
        <f t="shared" si="5"/>
        <v>0</v>
      </c>
      <c r="R70" s="18"/>
      <c r="S70" s="18"/>
      <c r="T70" s="18">
        <f t="shared" si="6"/>
        <v>0</v>
      </c>
      <c r="U70" s="6"/>
      <c r="V70" s="6"/>
    </row>
    <row r="71" spans="1:22" ht="12.75" customHeight="1" hidden="1">
      <c r="A71" s="17" t="s">
        <v>52</v>
      </c>
      <c r="B71" s="92"/>
      <c r="C71" s="96"/>
      <c r="D71" s="26">
        <f t="shared" si="3"/>
        <v>0</v>
      </c>
      <c r="E71" s="26"/>
      <c r="F71" s="26"/>
      <c r="G71" s="26"/>
      <c r="H71" s="6"/>
      <c r="I71" s="6"/>
      <c r="J71" s="6"/>
      <c r="K71" s="18">
        <f t="shared" si="4"/>
        <v>0</v>
      </c>
      <c r="L71" s="18"/>
      <c r="M71" s="18"/>
      <c r="N71" s="6"/>
      <c r="O71" s="6"/>
      <c r="P71" s="6"/>
      <c r="Q71" s="18">
        <f t="shared" si="5"/>
        <v>0</v>
      </c>
      <c r="R71" s="18"/>
      <c r="S71" s="18"/>
      <c r="T71" s="18">
        <f t="shared" si="6"/>
        <v>0</v>
      </c>
      <c r="U71" s="6"/>
      <c r="V71" s="6"/>
    </row>
    <row r="72" spans="1:22" ht="12.75" customHeight="1" hidden="1">
      <c r="A72" s="17" t="s">
        <v>53</v>
      </c>
      <c r="B72" s="92"/>
      <c r="C72" s="96"/>
      <c r="D72" s="26">
        <f t="shared" si="3"/>
        <v>0</v>
      </c>
      <c r="E72" s="26"/>
      <c r="F72" s="26"/>
      <c r="G72" s="26"/>
      <c r="H72" s="6"/>
      <c r="I72" s="6"/>
      <c r="J72" s="6"/>
      <c r="K72" s="18">
        <f t="shared" si="4"/>
        <v>0</v>
      </c>
      <c r="L72" s="18"/>
      <c r="M72" s="18"/>
      <c r="N72" s="6"/>
      <c r="O72" s="6"/>
      <c r="P72" s="6"/>
      <c r="Q72" s="18">
        <f t="shared" si="5"/>
        <v>0</v>
      </c>
      <c r="R72" s="18"/>
      <c r="S72" s="18"/>
      <c r="T72" s="18">
        <f t="shared" si="6"/>
        <v>0</v>
      </c>
      <c r="U72" s="6"/>
      <c r="V72" s="6"/>
    </row>
    <row r="73" spans="1:22" ht="12.75" customHeight="1">
      <c r="A73" s="17" t="s">
        <v>93</v>
      </c>
      <c r="B73" s="92"/>
      <c r="C73" s="96"/>
      <c r="D73" s="26"/>
      <c r="E73" s="26"/>
      <c r="F73" s="26"/>
      <c r="G73" s="26"/>
      <c r="H73" s="6"/>
      <c r="I73" s="6"/>
      <c r="J73" s="6"/>
      <c r="K73" s="18"/>
      <c r="L73" s="18"/>
      <c r="M73" s="18"/>
      <c r="N73" s="6"/>
      <c r="O73" s="6"/>
      <c r="P73" s="6"/>
      <c r="Q73" s="18"/>
      <c r="R73" s="18"/>
      <c r="S73" s="18"/>
      <c r="T73" s="18"/>
      <c r="U73" s="6"/>
      <c r="V73" s="6"/>
    </row>
    <row r="74" spans="1:22" ht="12.75" customHeight="1">
      <c r="A74" s="17" t="s">
        <v>102</v>
      </c>
      <c r="B74" s="92"/>
      <c r="C74" s="96"/>
      <c r="D74" s="26"/>
      <c r="E74" s="26"/>
      <c r="F74" s="26"/>
      <c r="G74" s="26"/>
      <c r="H74" s="6"/>
      <c r="I74" s="6"/>
      <c r="J74" s="6"/>
      <c r="K74" s="18"/>
      <c r="L74" s="18"/>
      <c r="M74" s="18"/>
      <c r="N74" s="6"/>
      <c r="O74" s="6"/>
      <c r="P74" s="6"/>
      <c r="Q74" s="18"/>
      <c r="R74" s="18"/>
      <c r="S74" s="18"/>
      <c r="T74" s="18"/>
      <c r="U74" s="6"/>
      <c r="V74" s="6"/>
    </row>
    <row r="75" spans="1:22" ht="12.75" customHeight="1">
      <c r="A75" s="17" t="s">
        <v>103</v>
      </c>
      <c r="B75" s="92"/>
      <c r="C75" s="96"/>
      <c r="D75" s="26">
        <v>18734</v>
      </c>
      <c r="E75" s="26">
        <v>18734</v>
      </c>
      <c r="F75" s="26"/>
      <c r="G75" s="26"/>
      <c r="H75" s="6"/>
      <c r="I75" s="6"/>
      <c r="J75" s="6"/>
      <c r="K75" s="18">
        <v>18734</v>
      </c>
      <c r="L75" s="18"/>
      <c r="M75" s="18">
        <v>18734</v>
      </c>
      <c r="N75" s="6"/>
      <c r="O75" s="6"/>
      <c r="P75" s="6"/>
      <c r="Q75" s="65">
        <v>18734</v>
      </c>
      <c r="R75" s="65"/>
      <c r="S75" s="18">
        <v>18734</v>
      </c>
      <c r="T75" s="18"/>
      <c r="U75" s="6"/>
      <c r="V75" s="6"/>
    </row>
    <row r="76" spans="1:22" ht="12.75" customHeight="1">
      <c r="A76" s="15" t="s">
        <v>101</v>
      </c>
      <c r="B76" s="92"/>
      <c r="C76" s="96"/>
      <c r="D76" s="11">
        <v>0</v>
      </c>
      <c r="E76" s="11"/>
      <c r="F76" s="11"/>
      <c r="G76" s="11"/>
      <c r="H76" s="6"/>
      <c r="I76" s="6"/>
      <c r="J76" s="6"/>
      <c r="K76" s="10"/>
      <c r="L76" s="10"/>
      <c r="M76" s="10"/>
      <c r="N76" s="6"/>
      <c r="O76" s="6"/>
      <c r="P76" s="6"/>
      <c r="Q76" s="10"/>
      <c r="R76" s="10"/>
      <c r="S76" s="10"/>
      <c r="T76" s="10"/>
      <c r="U76" s="6"/>
      <c r="V76" s="6"/>
    </row>
    <row r="77" spans="1:22" ht="12.75" customHeight="1" hidden="1">
      <c r="A77" s="17" t="s">
        <v>54</v>
      </c>
      <c r="B77" s="92"/>
      <c r="C77" s="96"/>
      <c r="D77" s="26">
        <f t="shared" si="3"/>
        <v>0</v>
      </c>
      <c r="E77" s="26"/>
      <c r="F77" s="26"/>
      <c r="G77" s="26"/>
      <c r="H77" s="6"/>
      <c r="I77" s="6"/>
      <c r="J77" s="6"/>
      <c r="K77" s="18">
        <f t="shared" si="4"/>
        <v>0</v>
      </c>
      <c r="L77" s="18"/>
      <c r="M77" s="18"/>
      <c r="N77" s="6"/>
      <c r="O77" s="6"/>
      <c r="P77" s="6"/>
      <c r="Q77" s="18">
        <f t="shared" si="5"/>
        <v>0</v>
      </c>
      <c r="R77" s="18"/>
      <c r="S77" s="18"/>
      <c r="T77" s="18">
        <f>SUM(U77:W77)</f>
        <v>0</v>
      </c>
      <c r="U77" s="6"/>
      <c r="V77" s="6"/>
    </row>
    <row r="78" spans="1:22" s="3" customFormat="1" ht="12.75" customHeight="1">
      <c r="A78" s="13" t="s">
        <v>55</v>
      </c>
      <c r="B78" s="92"/>
      <c r="C78" s="96"/>
      <c r="D78" s="25">
        <v>935800</v>
      </c>
      <c r="E78" s="25"/>
      <c r="F78" s="25"/>
      <c r="G78" s="25"/>
      <c r="H78" s="2">
        <v>935800</v>
      </c>
      <c r="I78" s="2">
        <f>I81+I82+I85+I83+I84</f>
        <v>0</v>
      </c>
      <c r="J78" s="2"/>
      <c r="K78" s="2">
        <v>927370.57</v>
      </c>
      <c r="L78" s="2"/>
      <c r="M78" s="14"/>
      <c r="N78" s="2">
        <v>927370.57</v>
      </c>
      <c r="O78" s="2">
        <f>O81+O82+O85+O83+O84</f>
        <v>0</v>
      </c>
      <c r="P78" s="2">
        <f>P81+P82+P85+P83+P84</f>
        <v>0</v>
      </c>
      <c r="Q78" s="2">
        <v>927370.57</v>
      </c>
      <c r="R78" s="2"/>
      <c r="S78" s="2"/>
      <c r="T78" s="2">
        <v>927370.57</v>
      </c>
      <c r="U78" s="2"/>
      <c r="V78" s="2">
        <f>V81+V82+V85+V83+V84</f>
        <v>0</v>
      </c>
    </row>
    <row r="79" spans="1:22" ht="12.75" customHeight="1" hidden="1">
      <c r="A79" s="17" t="s">
        <v>56</v>
      </c>
      <c r="B79" s="92"/>
      <c r="C79" s="96"/>
      <c r="D79" s="26">
        <f t="shared" si="3"/>
        <v>0</v>
      </c>
      <c r="E79" s="26"/>
      <c r="F79" s="26"/>
      <c r="G79" s="26"/>
      <c r="H79" s="6"/>
      <c r="I79" s="6"/>
      <c r="J79" s="6"/>
      <c r="K79" s="6"/>
      <c r="L79" s="6"/>
      <c r="M79" s="18"/>
      <c r="N79" s="6"/>
      <c r="O79" s="6"/>
      <c r="P79" s="6"/>
      <c r="Q79" s="6"/>
      <c r="R79" s="6"/>
      <c r="S79" s="6"/>
      <c r="T79" s="6"/>
      <c r="U79" s="6"/>
      <c r="V79" s="6"/>
    </row>
    <row r="80" spans="1:22" ht="12.75" customHeight="1" hidden="1">
      <c r="A80" s="17" t="s">
        <v>57</v>
      </c>
      <c r="B80" s="92"/>
      <c r="C80" s="96"/>
      <c r="D80" s="26">
        <f t="shared" si="3"/>
        <v>0</v>
      </c>
      <c r="E80" s="26"/>
      <c r="F80" s="26"/>
      <c r="G80" s="26"/>
      <c r="H80" s="6"/>
      <c r="I80" s="6"/>
      <c r="J80" s="6"/>
      <c r="K80" s="6"/>
      <c r="L80" s="6"/>
      <c r="M80" s="18"/>
      <c r="N80" s="6"/>
      <c r="O80" s="6"/>
      <c r="P80" s="6"/>
      <c r="Q80" s="6"/>
      <c r="R80" s="6"/>
      <c r="S80" s="6"/>
      <c r="T80" s="6"/>
      <c r="U80" s="6"/>
      <c r="V80" s="6"/>
    </row>
    <row r="81" spans="1:22" s="5" customFormat="1" ht="12.75" customHeight="1">
      <c r="A81" s="15" t="s">
        <v>58</v>
      </c>
      <c r="B81" s="92"/>
      <c r="C81" s="96"/>
      <c r="D81" s="11">
        <f t="shared" si="3"/>
        <v>12795.57</v>
      </c>
      <c r="E81" s="11"/>
      <c r="F81" s="11"/>
      <c r="G81" s="11"/>
      <c r="H81" s="4">
        <v>12795.57</v>
      </c>
      <c r="I81" s="4"/>
      <c r="J81" s="4"/>
      <c r="K81" s="4">
        <v>12795.57</v>
      </c>
      <c r="L81" s="4"/>
      <c r="M81" s="10"/>
      <c r="N81" s="4">
        <v>12795.57</v>
      </c>
      <c r="O81" s="4"/>
      <c r="P81" s="4"/>
      <c r="Q81" s="4">
        <v>12795.57</v>
      </c>
      <c r="R81" s="4"/>
      <c r="S81" s="4"/>
      <c r="T81" s="4">
        <v>12795.57</v>
      </c>
      <c r="U81" s="4"/>
      <c r="V81" s="4"/>
    </row>
    <row r="82" spans="1:22" s="5" customFormat="1" ht="12.75" customHeight="1">
      <c r="A82" s="15" t="s">
        <v>59</v>
      </c>
      <c r="B82" s="92"/>
      <c r="C82" s="96"/>
      <c r="D82" s="11">
        <f t="shared" si="3"/>
        <v>0</v>
      </c>
      <c r="E82" s="11"/>
      <c r="F82" s="11"/>
      <c r="G82" s="11"/>
      <c r="H82" s="4"/>
      <c r="I82" s="4"/>
      <c r="J82" s="4"/>
      <c r="K82" s="4"/>
      <c r="L82" s="4"/>
      <c r="M82" s="10"/>
      <c r="N82" s="4"/>
      <c r="O82" s="4"/>
      <c r="P82" s="4"/>
      <c r="Q82" s="4"/>
      <c r="R82" s="4"/>
      <c r="S82" s="10"/>
      <c r="T82" s="4"/>
      <c r="U82" s="4"/>
      <c r="V82" s="4"/>
    </row>
    <row r="83" spans="1:22" s="5" customFormat="1" ht="12.75" customHeight="1">
      <c r="A83" s="15" t="s">
        <v>60</v>
      </c>
      <c r="B83" s="92"/>
      <c r="C83" s="96"/>
      <c r="D83" s="11">
        <v>112604.43</v>
      </c>
      <c r="E83" s="11"/>
      <c r="F83" s="11"/>
      <c r="G83" s="11"/>
      <c r="H83" s="4">
        <v>112604.43</v>
      </c>
      <c r="I83" s="4"/>
      <c r="J83" s="4"/>
      <c r="K83" s="4">
        <v>104249</v>
      </c>
      <c r="L83" s="4"/>
      <c r="M83" s="10"/>
      <c r="N83" s="4">
        <v>104249</v>
      </c>
      <c r="O83" s="4"/>
      <c r="P83" s="4"/>
      <c r="Q83" s="4">
        <v>104249</v>
      </c>
      <c r="R83" s="4"/>
      <c r="S83" s="10"/>
      <c r="T83" s="4">
        <v>104249</v>
      </c>
      <c r="U83" s="4"/>
      <c r="V83" s="4"/>
    </row>
    <row r="84" spans="1:22" s="5" customFormat="1" ht="12.75" customHeight="1">
      <c r="A84" s="15" t="s">
        <v>61</v>
      </c>
      <c r="B84" s="92"/>
      <c r="C84" s="96"/>
      <c r="D84" s="11">
        <f t="shared" si="3"/>
        <v>808400</v>
      </c>
      <c r="E84" s="11"/>
      <c r="F84" s="11"/>
      <c r="G84" s="11"/>
      <c r="H84" s="4">
        <v>808400</v>
      </c>
      <c r="I84" s="4"/>
      <c r="J84" s="4"/>
      <c r="K84" s="4">
        <v>808326</v>
      </c>
      <c r="L84" s="4"/>
      <c r="M84" s="10"/>
      <c r="N84" s="4">
        <v>808326</v>
      </c>
      <c r="O84" s="4"/>
      <c r="P84" s="4"/>
      <c r="Q84" s="4">
        <v>808326</v>
      </c>
      <c r="R84" s="4"/>
      <c r="S84" s="10"/>
      <c r="T84" s="4">
        <v>808326</v>
      </c>
      <c r="U84" s="4"/>
      <c r="V84" s="4"/>
    </row>
    <row r="85" spans="1:22" s="5" customFormat="1" ht="12.75" customHeight="1">
      <c r="A85" s="16" t="s">
        <v>62</v>
      </c>
      <c r="B85" s="92"/>
      <c r="C85" s="96"/>
      <c r="D85" s="11">
        <v>2000</v>
      </c>
      <c r="E85" s="11"/>
      <c r="F85" s="11"/>
      <c r="G85" s="11"/>
      <c r="H85" s="4">
        <v>2000</v>
      </c>
      <c r="I85" s="4"/>
      <c r="J85" s="4"/>
      <c r="K85" s="10">
        <v>2000</v>
      </c>
      <c r="L85" s="10"/>
      <c r="M85" s="10"/>
      <c r="N85" s="4">
        <v>2000</v>
      </c>
      <c r="O85" s="4"/>
      <c r="P85" s="4"/>
      <c r="Q85" s="10">
        <v>2000</v>
      </c>
      <c r="R85" s="10"/>
      <c r="S85" s="10"/>
      <c r="T85" s="4">
        <v>2000</v>
      </c>
      <c r="U85" s="4"/>
      <c r="V85" s="4"/>
    </row>
    <row r="86" spans="1:22" s="5" customFormat="1" ht="12.75" customHeight="1" hidden="1">
      <c r="A86" s="15" t="s">
        <v>63</v>
      </c>
      <c r="B86" s="92"/>
      <c r="C86" s="96"/>
      <c r="D86" s="11">
        <f>SUM(H86:J86)</f>
        <v>0</v>
      </c>
      <c r="E86" s="11"/>
      <c r="F86" s="11"/>
      <c r="G86" s="11"/>
      <c r="H86" s="4"/>
      <c r="I86" s="4"/>
      <c r="J86" s="4"/>
      <c r="K86" s="10">
        <f>SUM(N86:P86)</f>
        <v>0</v>
      </c>
      <c r="L86" s="10"/>
      <c r="M86" s="10"/>
      <c r="N86" s="4"/>
      <c r="O86" s="4"/>
      <c r="P86" s="4"/>
      <c r="Q86" s="10">
        <f>SUM(T86:V86)</f>
        <v>0</v>
      </c>
      <c r="R86" s="10"/>
      <c r="S86" s="10"/>
      <c r="T86" s="4"/>
      <c r="U86" s="4"/>
      <c r="V86" s="4"/>
    </row>
    <row r="87" spans="1:22" s="3" customFormat="1" ht="27" customHeight="1">
      <c r="A87" s="19" t="s">
        <v>64</v>
      </c>
      <c r="B87" s="92"/>
      <c r="C87" s="96"/>
      <c r="D87" s="25">
        <v>80460</v>
      </c>
      <c r="E87" s="25"/>
      <c r="F87" s="25"/>
      <c r="G87" s="25"/>
      <c r="H87" s="2">
        <v>80460</v>
      </c>
      <c r="I87" s="2"/>
      <c r="J87" s="2"/>
      <c r="K87" s="14">
        <v>9600</v>
      </c>
      <c r="L87" s="14"/>
      <c r="M87" s="14"/>
      <c r="N87" s="2">
        <v>9600</v>
      </c>
      <c r="O87" s="2"/>
      <c r="P87" s="2"/>
      <c r="Q87" s="2">
        <v>9600</v>
      </c>
      <c r="R87" s="2"/>
      <c r="S87" s="2"/>
      <c r="T87" s="2">
        <v>9600</v>
      </c>
      <c r="U87" s="2"/>
      <c r="V87" s="2"/>
    </row>
    <row r="88" spans="1:22" ht="14.25" customHeight="1" hidden="1">
      <c r="A88" s="19" t="s">
        <v>65</v>
      </c>
      <c r="B88" s="92"/>
      <c r="C88" s="96"/>
      <c r="D88" s="25">
        <f>SUM(H88:J88)</f>
        <v>0</v>
      </c>
      <c r="E88" s="25"/>
      <c r="F88" s="25"/>
      <c r="G88" s="25"/>
      <c r="H88" s="6"/>
      <c r="I88" s="6"/>
      <c r="J88" s="6"/>
      <c r="K88" s="14">
        <f>SUM(N88:P88)</f>
        <v>0</v>
      </c>
      <c r="L88" s="14"/>
      <c r="M88" s="14"/>
      <c r="N88" s="6"/>
      <c r="O88" s="6"/>
      <c r="P88" s="6"/>
      <c r="Q88" s="6"/>
      <c r="R88" s="6"/>
      <c r="S88" s="6"/>
      <c r="T88" s="6"/>
      <c r="U88" s="6"/>
      <c r="V88" s="6"/>
    </row>
    <row r="89" spans="1:22" s="5" customFormat="1" ht="12.75" customHeight="1">
      <c r="A89" s="16" t="s">
        <v>147</v>
      </c>
      <c r="B89" s="92"/>
      <c r="C89" s="96"/>
      <c r="D89" s="11">
        <f>SUM(H89:J89)</f>
        <v>0</v>
      </c>
      <c r="E89" s="11"/>
      <c r="F89" s="11"/>
      <c r="G89" s="11"/>
      <c r="H89" s="4"/>
      <c r="I89" s="4"/>
      <c r="J89" s="4"/>
      <c r="K89" s="10"/>
      <c r="L89" s="10"/>
      <c r="M89" s="10"/>
      <c r="N89" s="4"/>
      <c r="O89" s="4"/>
      <c r="P89" s="4"/>
      <c r="Q89" s="4"/>
      <c r="R89" s="4"/>
      <c r="S89" s="4"/>
      <c r="T89" s="4"/>
      <c r="U89" s="4"/>
      <c r="V89" s="4"/>
    </row>
    <row r="90" spans="1:22" s="5" customFormat="1" ht="12.75" customHeight="1">
      <c r="A90" s="16" t="s">
        <v>48</v>
      </c>
      <c r="B90" s="92"/>
      <c r="C90" s="96"/>
      <c r="D90" s="11">
        <v>80460</v>
      </c>
      <c r="E90" s="11"/>
      <c r="F90" s="11"/>
      <c r="G90" s="11"/>
      <c r="H90" s="4">
        <v>80460</v>
      </c>
      <c r="I90" s="4"/>
      <c r="J90" s="4"/>
      <c r="K90" s="10">
        <v>9600</v>
      </c>
      <c r="L90" s="10"/>
      <c r="M90" s="10"/>
      <c r="N90" s="4">
        <v>9600</v>
      </c>
      <c r="O90" s="4"/>
      <c r="P90" s="4"/>
      <c r="Q90" s="4">
        <v>9600</v>
      </c>
      <c r="R90" s="4"/>
      <c r="S90" s="4"/>
      <c r="T90" s="4">
        <v>9600</v>
      </c>
      <c r="U90" s="4"/>
      <c r="V90" s="4"/>
    </row>
    <row r="91" spans="1:22" s="5" customFormat="1" ht="25.5">
      <c r="A91" s="19" t="s">
        <v>108</v>
      </c>
      <c r="B91" s="92"/>
      <c r="C91" s="96"/>
      <c r="D91" s="50">
        <v>1126678.8</v>
      </c>
      <c r="E91" s="50"/>
      <c r="F91" s="50"/>
      <c r="G91" s="50"/>
      <c r="H91" s="40">
        <v>76044</v>
      </c>
      <c r="I91" s="4"/>
      <c r="J91" s="40">
        <v>1050634.8</v>
      </c>
      <c r="K91" s="80"/>
      <c r="L91" s="80"/>
      <c r="M91" s="80"/>
      <c r="N91" s="4"/>
      <c r="O91" s="4"/>
      <c r="P91" s="40"/>
      <c r="Q91" s="80"/>
      <c r="R91" s="80"/>
      <c r="S91" s="80"/>
      <c r="T91" s="4"/>
      <c r="U91" s="4"/>
      <c r="V91" s="40"/>
    </row>
    <row r="92" spans="1:22" s="5" customFormat="1" ht="12.75">
      <c r="A92" s="22" t="s">
        <v>157</v>
      </c>
      <c r="B92" s="92"/>
      <c r="C92" s="96"/>
      <c r="D92" s="50">
        <v>76044</v>
      </c>
      <c r="E92" s="50"/>
      <c r="F92" s="50"/>
      <c r="G92" s="50"/>
      <c r="H92" s="4">
        <v>76044</v>
      </c>
      <c r="I92" s="4"/>
      <c r="J92" s="40"/>
      <c r="K92" s="80"/>
      <c r="L92" s="80"/>
      <c r="M92" s="80"/>
      <c r="N92" s="4"/>
      <c r="O92" s="4"/>
      <c r="P92" s="40"/>
      <c r="Q92" s="80"/>
      <c r="R92" s="80"/>
      <c r="S92" s="80"/>
      <c r="T92" s="4"/>
      <c r="U92" s="4"/>
      <c r="V92" s="40"/>
    </row>
    <row r="93" spans="1:22" s="5" customFormat="1" ht="26.25" customHeight="1">
      <c r="A93" s="22" t="s">
        <v>109</v>
      </c>
      <c r="B93" s="92"/>
      <c r="C93" s="96"/>
      <c r="D93" s="11">
        <v>1050634.8</v>
      </c>
      <c r="E93" s="11"/>
      <c r="F93" s="11"/>
      <c r="G93" s="11"/>
      <c r="H93" s="4"/>
      <c r="I93" s="4"/>
      <c r="J93" s="4">
        <v>1050634.8</v>
      </c>
      <c r="K93" s="10"/>
      <c r="L93" s="10"/>
      <c r="M93" s="10"/>
      <c r="N93" s="4"/>
      <c r="O93" s="4"/>
      <c r="P93" s="4"/>
      <c r="Q93" s="10"/>
      <c r="R93" s="10"/>
      <c r="S93" s="10"/>
      <c r="T93" s="4"/>
      <c r="U93" s="4"/>
      <c r="V93" s="4"/>
    </row>
    <row r="94" spans="1:22" s="5" customFormat="1" ht="12.75" customHeight="1">
      <c r="A94" s="61"/>
      <c r="B94" s="62"/>
      <c r="C94" s="63"/>
      <c r="D94" s="59"/>
      <c r="E94" s="59"/>
      <c r="F94" s="59"/>
      <c r="G94" s="59"/>
      <c r="H94" s="57"/>
      <c r="I94" s="57"/>
      <c r="J94" s="57"/>
      <c r="K94" s="59"/>
      <c r="L94" s="59"/>
      <c r="M94" s="59"/>
      <c r="N94" s="57"/>
      <c r="O94" s="57"/>
      <c r="P94" s="57"/>
      <c r="Q94" s="59"/>
      <c r="R94" s="59"/>
      <c r="S94" s="59"/>
      <c r="T94" s="57"/>
      <c r="U94" s="57"/>
      <c r="V94" s="57"/>
    </row>
    <row r="95" ht="12.75">
      <c r="J95" s="3"/>
    </row>
    <row r="96" spans="1:7" ht="13.5">
      <c r="A96" s="69" t="s">
        <v>77</v>
      </c>
      <c r="B96" s="70"/>
      <c r="C96" s="70"/>
      <c r="D96" s="70" t="s">
        <v>121</v>
      </c>
      <c r="E96" s="70"/>
      <c r="F96" s="70"/>
      <c r="G96" s="70"/>
    </row>
    <row r="97" spans="1:7" ht="12.75">
      <c r="A97" s="70"/>
      <c r="B97" s="70"/>
      <c r="C97" s="70"/>
      <c r="D97" s="70"/>
      <c r="E97" s="70"/>
      <c r="F97" s="70"/>
      <c r="G97" s="70"/>
    </row>
    <row r="98" spans="1:7" ht="13.5">
      <c r="A98" s="69" t="s">
        <v>78</v>
      </c>
      <c r="B98" s="70"/>
      <c r="C98" s="70"/>
      <c r="D98" s="70" t="s">
        <v>94</v>
      </c>
      <c r="E98" s="70"/>
      <c r="F98" s="70"/>
      <c r="G98" s="70"/>
    </row>
  </sheetData>
  <sheetProtection selectLockedCells="1" selectUnlockedCells="1"/>
  <mergeCells count="18">
    <mergeCell ref="A1:V1"/>
    <mergeCell ref="K3:P3"/>
    <mergeCell ref="O4:P4"/>
    <mergeCell ref="A3:A5"/>
    <mergeCell ref="U4:V4"/>
    <mergeCell ref="N4:N5"/>
    <mergeCell ref="Q4:Q5"/>
    <mergeCell ref="C3:C5"/>
    <mergeCell ref="B3:B5"/>
    <mergeCell ref="Q3:V3"/>
    <mergeCell ref="T4:T5"/>
    <mergeCell ref="D3:J3"/>
    <mergeCell ref="B6:B93"/>
    <mergeCell ref="H4:H5"/>
    <mergeCell ref="I4:J4"/>
    <mergeCell ref="K4:K5"/>
    <mergeCell ref="D4:D5"/>
    <mergeCell ref="C6:C93"/>
  </mergeCells>
  <printOptions/>
  <pageMargins left="0.85" right="0.19652777777777777" top="0" bottom="0" header="0.5118055555555555" footer="0.5118055555555555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" width="30.28125" style="0" customWidth="1"/>
    <col min="2" max="2" width="6.421875" style="0" customWidth="1"/>
    <col min="3" max="3" width="5.57421875" style="0" customWidth="1"/>
    <col min="4" max="8" width="12.57421875" style="0" customWidth="1"/>
    <col min="9" max="9" width="11.57421875" style="0" customWidth="1"/>
    <col min="10" max="10" width="11.7109375" style="0" customWidth="1"/>
    <col min="11" max="11" width="11.140625" style="0" customWidth="1"/>
    <col min="12" max="12" width="13.00390625" style="0" customWidth="1"/>
    <col min="13" max="13" width="13.140625" style="0" customWidth="1"/>
    <col min="14" max="14" width="11.7109375" style="0" customWidth="1"/>
    <col min="15" max="15" width="11.140625" style="0" customWidth="1"/>
    <col min="16" max="16" width="10.57421875" style="0" customWidth="1"/>
    <col min="17" max="18" width="10.8515625" style="0" customWidth="1"/>
    <col min="19" max="19" width="13.421875" style="0" customWidth="1"/>
    <col min="20" max="20" width="12.00390625" style="0" customWidth="1"/>
    <col min="21" max="21" width="10.8515625" style="0" customWidth="1"/>
    <col min="22" max="22" width="12.7109375" style="0" customWidth="1"/>
    <col min="23" max="23" width="12.421875" style="0" customWidth="1"/>
    <col min="24" max="24" width="11.8515625" style="0" customWidth="1"/>
    <col min="25" max="25" width="10.28125" style="0" customWidth="1"/>
  </cols>
  <sheetData>
    <row r="1" spans="1:25" ht="15">
      <c r="A1" s="97" t="s">
        <v>164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52"/>
    </row>
    <row r="3" spans="1:25" ht="32.25" customHeight="1">
      <c r="A3" s="98"/>
      <c r="B3" s="99" t="s">
        <v>0</v>
      </c>
      <c r="C3" s="103" t="s">
        <v>1</v>
      </c>
      <c r="D3" s="89" t="s">
        <v>133</v>
      </c>
      <c r="E3" s="90"/>
      <c r="F3" s="90"/>
      <c r="G3" s="90"/>
      <c r="H3" s="90"/>
      <c r="I3" s="90"/>
      <c r="J3" s="90"/>
      <c r="K3" s="90"/>
      <c r="L3" s="90"/>
      <c r="M3" s="89" t="s">
        <v>165</v>
      </c>
      <c r="N3" s="90"/>
      <c r="O3" s="90"/>
      <c r="P3" s="90"/>
      <c r="Q3" s="90"/>
      <c r="R3" s="85"/>
      <c r="S3" s="89" t="s">
        <v>71</v>
      </c>
      <c r="T3" s="90"/>
      <c r="U3" s="90"/>
      <c r="V3" s="90"/>
      <c r="W3" s="90"/>
      <c r="X3" s="90"/>
      <c r="Y3" s="53"/>
    </row>
    <row r="4" spans="1:25" ht="43.5" customHeight="1">
      <c r="A4" s="98"/>
      <c r="B4" s="99"/>
      <c r="C4" s="103"/>
      <c r="D4" s="94" t="s">
        <v>2</v>
      </c>
      <c r="E4" s="72" t="s">
        <v>161</v>
      </c>
      <c r="F4" s="72" t="s">
        <v>162</v>
      </c>
      <c r="G4" s="72">
        <v>120488888</v>
      </c>
      <c r="H4" s="72"/>
      <c r="I4" s="101" t="s">
        <v>134</v>
      </c>
      <c r="J4" s="48" t="s">
        <v>135</v>
      </c>
      <c r="K4" s="102" t="s">
        <v>137</v>
      </c>
      <c r="L4" s="102" t="s">
        <v>138</v>
      </c>
      <c r="M4" s="94" t="s">
        <v>2</v>
      </c>
      <c r="N4" s="72"/>
      <c r="O4" s="101" t="s">
        <v>134</v>
      </c>
      <c r="P4" s="48" t="s">
        <v>135</v>
      </c>
      <c r="Q4" s="102" t="s">
        <v>137</v>
      </c>
      <c r="R4" s="102" t="s">
        <v>138</v>
      </c>
      <c r="S4" s="94" t="s">
        <v>2</v>
      </c>
      <c r="T4" s="72"/>
      <c r="U4" s="101" t="s">
        <v>134</v>
      </c>
      <c r="V4" s="48" t="s">
        <v>135</v>
      </c>
      <c r="W4" s="102" t="s">
        <v>137</v>
      </c>
      <c r="X4" s="102" t="s">
        <v>138</v>
      </c>
      <c r="Y4" s="54"/>
    </row>
    <row r="5" spans="1:25" ht="97.5" customHeight="1">
      <c r="A5" s="98"/>
      <c r="B5" s="99"/>
      <c r="C5" s="104"/>
      <c r="D5" s="95"/>
      <c r="E5" s="28" t="s">
        <v>163</v>
      </c>
      <c r="F5" s="28" t="s">
        <v>163</v>
      </c>
      <c r="G5" s="28" t="s">
        <v>151</v>
      </c>
      <c r="H5" s="28" t="s">
        <v>104</v>
      </c>
      <c r="I5" s="101"/>
      <c r="J5" s="47" t="s">
        <v>136</v>
      </c>
      <c r="K5" s="102"/>
      <c r="L5" s="102"/>
      <c r="M5" s="95"/>
      <c r="N5" s="28" t="s">
        <v>104</v>
      </c>
      <c r="O5" s="101"/>
      <c r="P5" s="47" t="s">
        <v>136</v>
      </c>
      <c r="Q5" s="102"/>
      <c r="R5" s="102"/>
      <c r="S5" s="95"/>
      <c r="T5" s="28" t="s">
        <v>104</v>
      </c>
      <c r="U5" s="101"/>
      <c r="V5" s="47" t="s">
        <v>136</v>
      </c>
      <c r="W5" s="102"/>
      <c r="X5" s="102"/>
      <c r="Y5" s="54"/>
    </row>
    <row r="6" spans="1:25" ht="32.25" customHeight="1">
      <c r="A6" s="7" t="s">
        <v>79</v>
      </c>
      <c r="B6" s="91">
        <v>622</v>
      </c>
      <c r="C6" s="96">
        <v>241</v>
      </c>
      <c r="D6" s="24">
        <v>4540333</v>
      </c>
      <c r="E6" s="24">
        <v>2000</v>
      </c>
      <c r="F6" s="24">
        <v>200000</v>
      </c>
      <c r="G6" s="24">
        <v>2551493</v>
      </c>
      <c r="H6" s="24">
        <v>163500</v>
      </c>
      <c r="I6" s="1">
        <v>96000</v>
      </c>
      <c r="J6" s="1">
        <v>839240</v>
      </c>
      <c r="K6" s="1">
        <v>388300</v>
      </c>
      <c r="L6" s="1">
        <v>299800</v>
      </c>
      <c r="M6" s="12">
        <v>1167400</v>
      </c>
      <c r="N6" s="12">
        <v>163500</v>
      </c>
      <c r="O6" s="1">
        <v>69000</v>
      </c>
      <c r="P6" s="40">
        <v>466800</v>
      </c>
      <c r="Q6" s="4">
        <v>279500</v>
      </c>
      <c r="R6" s="4">
        <v>188600</v>
      </c>
      <c r="S6" s="12">
        <v>1154250.18</v>
      </c>
      <c r="T6" s="12">
        <v>163500</v>
      </c>
      <c r="U6" s="1">
        <v>68090.18</v>
      </c>
      <c r="V6" s="2">
        <v>454560</v>
      </c>
      <c r="W6" s="2">
        <v>279500</v>
      </c>
      <c r="X6" s="4">
        <v>188600</v>
      </c>
      <c r="Y6" s="55"/>
    </row>
    <row r="7" spans="1:25" s="3" customFormat="1" ht="12.75" customHeight="1">
      <c r="A7" s="13" t="s">
        <v>4</v>
      </c>
      <c r="B7" s="92"/>
      <c r="C7" s="96"/>
      <c r="D7" s="25">
        <v>73700</v>
      </c>
      <c r="E7" s="25"/>
      <c r="F7" s="25"/>
      <c r="G7" s="25"/>
      <c r="H7" s="25"/>
      <c r="I7" s="2">
        <v>73700</v>
      </c>
      <c r="J7" s="2"/>
      <c r="K7" s="2"/>
      <c r="L7" s="2"/>
      <c r="M7" s="14">
        <v>53000</v>
      </c>
      <c r="N7" s="14"/>
      <c r="O7" s="2">
        <v>53000</v>
      </c>
      <c r="P7" s="2"/>
      <c r="Q7" s="2"/>
      <c r="R7" s="2"/>
      <c r="S7" s="14">
        <v>52296.58</v>
      </c>
      <c r="T7" s="14"/>
      <c r="U7" s="2">
        <v>52296.58</v>
      </c>
      <c r="V7" s="2"/>
      <c r="W7" s="2"/>
      <c r="X7" s="2"/>
      <c r="Y7" s="56"/>
    </row>
    <row r="8" spans="1:25" s="5" customFormat="1" ht="12.75" customHeight="1" hidden="1">
      <c r="A8" s="15" t="s">
        <v>5</v>
      </c>
      <c r="B8" s="92"/>
      <c r="C8" s="96"/>
      <c r="D8" s="11">
        <f>SUM(I8:L8)</f>
        <v>0</v>
      </c>
      <c r="E8" s="11"/>
      <c r="F8" s="11"/>
      <c r="G8" s="11"/>
      <c r="H8" s="11"/>
      <c r="I8" s="4"/>
      <c r="J8" s="4"/>
      <c r="K8" s="4"/>
      <c r="L8" s="4"/>
      <c r="M8" s="10">
        <f>SUM(O8:Q8)</f>
        <v>0</v>
      </c>
      <c r="N8" s="10"/>
      <c r="O8" s="4"/>
      <c r="P8" s="4"/>
      <c r="Q8" s="4"/>
      <c r="R8" s="4"/>
      <c r="S8" s="10">
        <f>SUM(U8:X8)</f>
        <v>0</v>
      </c>
      <c r="T8" s="10"/>
      <c r="U8" s="4"/>
      <c r="V8" s="4"/>
      <c r="W8" s="4"/>
      <c r="X8" s="4"/>
      <c r="Y8" s="57"/>
    </row>
    <row r="9" spans="1:25" s="5" customFormat="1" ht="22.5" customHeight="1" hidden="1">
      <c r="A9" s="16" t="s">
        <v>6</v>
      </c>
      <c r="B9" s="92"/>
      <c r="C9" s="96"/>
      <c r="D9" s="11">
        <f>SUM(I9:L9)</f>
        <v>0</v>
      </c>
      <c r="E9" s="11"/>
      <c r="F9" s="11"/>
      <c r="G9" s="11"/>
      <c r="H9" s="11"/>
      <c r="I9" s="4"/>
      <c r="J9" s="4"/>
      <c r="K9" s="4"/>
      <c r="L9" s="4"/>
      <c r="M9" s="10">
        <f>SUM(O9:Q9)</f>
        <v>0</v>
      </c>
      <c r="N9" s="10"/>
      <c r="O9" s="4"/>
      <c r="P9" s="4"/>
      <c r="Q9" s="4"/>
      <c r="R9" s="4"/>
      <c r="S9" s="10">
        <f>SUM(U9:X9)</f>
        <v>0</v>
      </c>
      <c r="T9" s="10"/>
      <c r="U9" s="4"/>
      <c r="V9" s="4"/>
      <c r="W9" s="4"/>
      <c r="X9" s="4"/>
      <c r="Y9" s="57"/>
    </row>
    <row r="10" spans="1:21" s="9" customFormat="1" ht="12" customHeight="1">
      <c r="A10" s="45" t="s">
        <v>80</v>
      </c>
      <c r="B10" s="92"/>
      <c r="C10" s="96"/>
      <c r="D10" s="46">
        <v>73700</v>
      </c>
      <c r="E10" s="46"/>
      <c r="F10" s="46"/>
      <c r="G10" s="46"/>
      <c r="H10" s="46"/>
      <c r="I10" s="8">
        <v>73700</v>
      </c>
      <c r="J10" s="8"/>
      <c r="K10" s="8"/>
      <c r="L10" s="46"/>
      <c r="M10" s="81">
        <v>53000</v>
      </c>
      <c r="N10" s="46"/>
      <c r="O10" s="8">
        <v>53000</v>
      </c>
      <c r="P10" s="46"/>
      <c r="Q10" s="8"/>
      <c r="R10" s="86"/>
      <c r="S10" s="46">
        <v>52296.58</v>
      </c>
      <c r="T10" s="73"/>
      <c r="U10" s="9">
        <v>52296.58</v>
      </c>
    </row>
    <row r="11" spans="1:20" s="44" customFormat="1" ht="11.25" customHeight="1">
      <c r="A11" s="41" t="s">
        <v>81</v>
      </c>
      <c r="B11" s="92"/>
      <c r="C11" s="96"/>
      <c r="D11" s="42">
        <f>SUM(I11:L11)</f>
        <v>0</v>
      </c>
      <c r="E11" s="42"/>
      <c r="F11" s="42"/>
      <c r="G11" s="42"/>
      <c r="H11" s="42"/>
      <c r="I11" s="43">
        <v>0</v>
      </c>
      <c r="J11" s="43"/>
      <c r="K11" s="43"/>
      <c r="L11" s="42"/>
      <c r="M11" s="42"/>
      <c r="N11" s="42"/>
      <c r="O11" s="43"/>
      <c r="P11" s="42"/>
      <c r="Q11" s="43"/>
      <c r="R11" s="87"/>
      <c r="S11" s="42">
        <f>SUM(U11:X11)</f>
        <v>0</v>
      </c>
      <c r="T11" s="74"/>
    </row>
    <row r="12" spans="1:25" ht="12.75" customHeight="1">
      <c r="A12" s="13" t="s">
        <v>7</v>
      </c>
      <c r="B12" s="92"/>
      <c r="C12" s="96"/>
      <c r="D12" s="25">
        <f>SUM(I12:L12)</f>
        <v>0</v>
      </c>
      <c r="E12" s="25"/>
      <c r="F12" s="25"/>
      <c r="G12" s="25"/>
      <c r="H12" s="25"/>
      <c r="I12" s="2"/>
      <c r="J12" s="2"/>
      <c r="K12" s="2"/>
      <c r="L12" s="2"/>
      <c r="M12" s="14"/>
      <c r="N12" s="14"/>
      <c r="O12" s="2"/>
      <c r="P12" s="2" t="s">
        <v>126</v>
      </c>
      <c r="Q12" s="2"/>
      <c r="R12" s="2"/>
      <c r="S12" s="14">
        <f>SUM(U12:X12)</f>
        <v>0</v>
      </c>
      <c r="T12" s="14"/>
      <c r="U12" s="2"/>
      <c r="V12" s="2"/>
      <c r="W12" s="2"/>
      <c r="X12" s="2"/>
      <c r="Y12" s="56"/>
    </row>
    <row r="13" spans="1:25" s="3" customFormat="1" ht="12.75" customHeight="1">
      <c r="A13" s="13" t="s">
        <v>8</v>
      </c>
      <c r="B13" s="92"/>
      <c r="C13" s="96"/>
      <c r="D13" s="25">
        <v>22300</v>
      </c>
      <c r="E13" s="25"/>
      <c r="F13" s="25"/>
      <c r="G13" s="25"/>
      <c r="H13" s="25"/>
      <c r="I13" s="2">
        <v>22300</v>
      </c>
      <c r="J13" s="2"/>
      <c r="K13" s="2"/>
      <c r="L13" s="2"/>
      <c r="M13" s="14">
        <v>16000</v>
      </c>
      <c r="N13" s="14"/>
      <c r="O13" s="2">
        <v>16000</v>
      </c>
      <c r="P13" s="2"/>
      <c r="Q13" s="2"/>
      <c r="R13" s="2"/>
      <c r="S13" s="14">
        <v>15793.6</v>
      </c>
      <c r="T13" s="14"/>
      <c r="U13" s="2">
        <v>15793.6</v>
      </c>
      <c r="V13" s="2"/>
      <c r="W13" s="2"/>
      <c r="X13" s="2"/>
      <c r="Y13" s="56"/>
    </row>
    <row r="14" spans="1:25" s="5" customFormat="1" ht="12.75" customHeight="1" hidden="1">
      <c r="A14" s="15" t="s">
        <v>5</v>
      </c>
      <c r="B14" s="92"/>
      <c r="C14" s="96"/>
      <c r="D14" s="11">
        <f>SUM(I14:L14)</f>
        <v>0</v>
      </c>
      <c r="E14" s="11"/>
      <c r="F14" s="11"/>
      <c r="G14" s="11"/>
      <c r="H14" s="11"/>
      <c r="I14" s="4"/>
      <c r="J14" s="4"/>
      <c r="K14" s="4"/>
      <c r="L14" s="4"/>
      <c r="M14" s="10">
        <f>SUM(O14:Q14)</f>
        <v>0</v>
      </c>
      <c r="N14" s="10"/>
      <c r="O14" s="4"/>
      <c r="P14" s="4"/>
      <c r="Q14" s="4"/>
      <c r="R14" s="4"/>
      <c r="S14" s="10">
        <f>SUM(U14:X14)</f>
        <v>0</v>
      </c>
      <c r="T14" s="10"/>
      <c r="U14" s="4"/>
      <c r="V14" s="4"/>
      <c r="W14" s="4"/>
      <c r="X14" s="4"/>
      <c r="Y14" s="57"/>
    </row>
    <row r="15" spans="1:25" s="5" customFormat="1" ht="25.5" hidden="1">
      <c r="A15" s="16" t="s">
        <v>6</v>
      </c>
      <c r="B15" s="92"/>
      <c r="C15" s="96"/>
      <c r="D15" s="11">
        <f>SUM(I15:L15)</f>
        <v>0</v>
      </c>
      <c r="E15" s="11"/>
      <c r="F15" s="11"/>
      <c r="G15" s="11"/>
      <c r="H15" s="11"/>
      <c r="I15" s="4"/>
      <c r="J15" s="4"/>
      <c r="K15" s="4"/>
      <c r="L15" s="4"/>
      <c r="M15" s="10">
        <f>SUM(O15:Q15)</f>
        <v>0</v>
      </c>
      <c r="N15" s="10"/>
      <c r="O15" s="4"/>
      <c r="P15" s="4"/>
      <c r="Q15" s="4"/>
      <c r="R15" s="4"/>
      <c r="S15" s="10">
        <f>SUM(U15:X15)</f>
        <v>0</v>
      </c>
      <c r="T15" s="10"/>
      <c r="U15" s="4"/>
      <c r="V15" s="4"/>
      <c r="W15" s="4"/>
      <c r="X15" s="4"/>
      <c r="Y15" s="57"/>
    </row>
    <row r="16" spans="1:21" s="9" customFormat="1" ht="12" customHeight="1">
      <c r="A16" s="45" t="s">
        <v>80</v>
      </c>
      <c r="B16" s="92"/>
      <c r="C16" s="96"/>
      <c r="D16" s="46">
        <v>22300</v>
      </c>
      <c r="E16" s="46"/>
      <c r="F16" s="46"/>
      <c r="G16" s="46"/>
      <c r="H16" s="46"/>
      <c r="I16" s="8">
        <v>22300</v>
      </c>
      <c r="J16" s="8"/>
      <c r="K16" s="8"/>
      <c r="L16" s="46"/>
      <c r="M16" s="81">
        <v>16000</v>
      </c>
      <c r="N16" s="46"/>
      <c r="O16" s="8">
        <v>16000</v>
      </c>
      <c r="P16" s="46"/>
      <c r="Q16" s="8"/>
      <c r="R16" s="86"/>
      <c r="S16" s="46">
        <v>15793.6</v>
      </c>
      <c r="T16" s="73"/>
      <c r="U16" s="9">
        <v>15793.6</v>
      </c>
    </row>
    <row r="17" spans="1:20" s="44" customFormat="1" ht="11.25" customHeight="1">
      <c r="A17" s="41" t="s">
        <v>81</v>
      </c>
      <c r="B17" s="92"/>
      <c r="C17" s="96"/>
      <c r="D17" s="42">
        <f>SUM(I17:K17)</f>
        <v>0</v>
      </c>
      <c r="E17" s="42"/>
      <c r="F17" s="42"/>
      <c r="G17" s="42"/>
      <c r="H17" s="42"/>
      <c r="I17" s="43">
        <v>0</v>
      </c>
      <c r="J17" s="43"/>
      <c r="K17" s="43"/>
      <c r="L17" s="42"/>
      <c r="M17" s="42"/>
      <c r="N17" s="42"/>
      <c r="O17" s="43"/>
      <c r="P17" s="42"/>
      <c r="Q17" s="43"/>
      <c r="R17" s="87"/>
      <c r="S17" s="42">
        <f>SUM(U17:X17)</f>
        <v>0</v>
      </c>
      <c r="T17" s="74"/>
    </row>
    <row r="18" spans="1:25" s="3" customFormat="1" ht="12.75" customHeight="1">
      <c r="A18" s="13" t="s">
        <v>9</v>
      </c>
      <c r="B18" s="92"/>
      <c r="C18" s="96"/>
      <c r="D18" s="25">
        <f aca="true" t="shared" si="0" ref="D18:D26">SUM(I18:L18)</f>
        <v>0</v>
      </c>
      <c r="E18" s="25"/>
      <c r="F18" s="25"/>
      <c r="G18" s="25"/>
      <c r="H18" s="25"/>
      <c r="I18" s="2"/>
      <c r="J18" s="2"/>
      <c r="K18" s="2"/>
      <c r="L18" s="2"/>
      <c r="M18" s="14"/>
      <c r="N18" s="14"/>
      <c r="O18" s="2"/>
      <c r="P18" s="2"/>
      <c r="Q18" s="2"/>
      <c r="R18" s="2"/>
      <c r="S18" s="14">
        <f>SUM(U18:X18)</f>
        <v>0</v>
      </c>
      <c r="T18" s="14"/>
      <c r="U18" s="2"/>
      <c r="V18" s="2" t="s">
        <v>126</v>
      </c>
      <c r="W18" s="2"/>
      <c r="X18" s="2"/>
      <c r="Y18" s="56"/>
    </row>
    <row r="19" spans="1:25" s="3" customFormat="1" ht="12.75" customHeight="1" hidden="1">
      <c r="A19" s="13" t="s">
        <v>10</v>
      </c>
      <c r="B19" s="92"/>
      <c r="C19" s="96"/>
      <c r="D19" s="25">
        <f t="shared" si="0"/>
        <v>0</v>
      </c>
      <c r="E19" s="25"/>
      <c r="F19" s="25"/>
      <c r="G19" s="25"/>
      <c r="H19" s="25"/>
      <c r="I19" s="2"/>
      <c r="J19" s="2"/>
      <c r="K19" s="2"/>
      <c r="L19" s="2"/>
      <c r="M19" s="14">
        <f>SUM(O19:Q19)</f>
        <v>0</v>
      </c>
      <c r="N19" s="14"/>
      <c r="O19" s="2"/>
      <c r="P19" s="2"/>
      <c r="Q19" s="2"/>
      <c r="R19" s="2"/>
      <c r="S19" s="14">
        <f>SUM(U19:X19)</f>
        <v>0</v>
      </c>
      <c r="T19" s="14"/>
      <c r="U19" s="2"/>
      <c r="V19" s="2"/>
      <c r="W19" s="2"/>
      <c r="X19" s="2"/>
      <c r="Y19" s="56"/>
    </row>
    <row r="20" spans="1:25" s="3" customFormat="1" ht="12.75" customHeight="1">
      <c r="A20" s="13" t="s">
        <v>11</v>
      </c>
      <c r="B20" s="92"/>
      <c r="C20" s="96"/>
      <c r="D20" s="25">
        <v>87100</v>
      </c>
      <c r="E20" s="25"/>
      <c r="F20" s="25"/>
      <c r="G20" s="25"/>
      <c r="H20" s="25">
        <v>87100</v>
      </c>
      <c r="I20" s="2"/>
      <c r="J20" s="2"/>
      <c r="K20" s="2"/>
      <c r="L20" s="2"/>
      <c r="M20" s="14">
        <v>87100</v>
      </c>
      <c r="N20" s="14">
        <v>87100</v>
      </c>
      <c r="O20" s="2"/>
      <c r="P20" s="2"/>
      <c r="Q20" s="2"/>
      <c r="R20" s="2"/>
      <c r="S20" s="14">
        <v>87100</v>
      </c>
      <c r="T20" s="14">
        <v>87100</v>
      </c>
      <c r="U20" s="2"/>
      <c r="V20" s="2"/>
      <c r="W20" s="2"/>
      <c r="X20" s="2"/>
      <c r="Y20" s="56"/>
    </row>
    <row r="21" spans="1:25" s="5" customFormat="1" ht="12.75" customHeight="1" hidden="1">
      <c r="A21" s="15" t="s">
        <v>12</v>
      </c>
      <c r="B21" s="92"/>
      <c r="C21" s="96"/>
      <c r="D21" s="11">
        <f t="shared" si="0"/>
        <v>0</v>
      </c>
      <c r="E21" s="11"/>
      <c r="F21" s="11"/>
      <c r="G21" s="11"/>
      <c r="H21" s="11"/>
      <c r="I21" s="4"/>
      <c r="J21" s="4"/>
      <c r="K21" s="4"/>
      <c r="L21" s="4"/>
      <c r="M21" s="10">
        <f aca="true" t="shared" si="1" ref="M21:M26">SUM(O21:Q21)</f>
        <v>0</v>
      </c>
      <c r="N21" s="10"/>
      <c r="O21" s="4"/>
      <c r="P21" s="4"/>
      <c r="Q21" s="4"/>
      <c r="R21" s="4"/>
      <c r="S21" s="10">
        <f aca="true" t="shared" si="2" ref="S21:S26">SUM(U21:X21)</f>
        <v>0</v>
      </c>
      <c r="T21" s="10"/>
      <c r="U21" s="4"/>
      <c r="V21" s="4"/>
      <c r="W21" s="4"/>
      <c r="X21" s="4"/>
      <c r="Y21" s="57"/>
    </row>
    <row r="22" spans="1:25" s="5" customFormat="1" ht="12.75" customHeight="1" hidden="1">
      <c r="A22" s="15" t="s">
        <v>13</v>
      </c>
      <c r="B22" s="92"/>
      <c r="C22" s="96"/>
      <c r="D22" s="11">
        <f t="shared" si="0"/>
        <v>0</v>
      </c>
      <c r="E22" s="11"/>
      <c r="F22" s="11"/>
      <c r="G22" s="11"/>
      <c r="H22" s="11"/>
      <c r="I22" s="4">
        <f>I23+I24</f>
        <v>0</v>
      </c>
      <c r="J22" s="4"/>
      <c r="K22" s="4">
        <f>K23+K24</f>
        <v>0</v>
      </c>
      <c r="L22" s="4">
        <f>L23+L24</f>
        <v>0</v>
      </c>
      <c r="M22" s="10">
        <f t="shared" si="1"/>
        <v>0</v>
      </c>
      <c r="N22" s="10"/>
      <c r="O22" s="4">
        <f>O23+O24</f>
        <v>0</v>
      </c>
      <c r="P22" s="4">
        <f>P23+P24</f>
        <v>0</v>
      </c>
      <c r="Q22" s="4">
        <f>Q23+Q24</f>
        <v>0</v>
      </c>
      <c r="R22" s="4"/>
      <c r="S22" s="10">
        <f t="shared" si="2"/>
        <v>0</v>
      </c>
      <c r="T22" s="10"/>
      <c r="U22" s="4">
        <f>U23+U24</f>
        <v>0</v>
      </c>
      <c r="V22" s="4"/>
      <c r="W22" s="4">
        <f>W23+W24</f>
        <v>0</v>
      </c>
      <c r="X22" s="4">
        <f>X23+X24</f>
        <v>0</v>
      </c>
      <c r="Y22" s="57"/>
    </row>
    <row r="23" spans="1:25" s="5" customFormat="1" ht="12.75" customHeight="1" hidden="1">
      <c r="A23" s="15" t="s">
        <v>14</v>
      </c>
      <c r="B23" s="92"/>
      <c r="C23" s="96"/>
      <c r="D23" s="11">
        <f t="shared" si="0"/>
        <v>0</v>
      </c>
      <c r="E23" s="11"/>
      <c r="F23" s="11"/>
      <c r="G23" s="11"/>
      <c r="H23" s="11"/>
      <c r="I23" s="4"/>
      <c r="J23" s="4"/>
      <c r="K23" s="4"/>
      <c r="L23" s="4"/>
      <c r="M23" s="10">
        <f t="shared" si="1"/>
        <v>0</v>
      </c>
      <c r="N23" s="10"/>
      <c r="O23" s="4"/>
      <c r="P23" s="4"/>
      <c r="Q23" s="4"/>
      <c r="R23" s="4"/>
      <c r="S23" s="10">
        <f t="shared" si="2"/>
        <v>0</v>
      </c>
      <c r="T23" s="10"/>
      <c r="U23" s="4"/>
      <c r="V23" s="4"/>
      <c r="W23" s="4"/>
      <c r="X23" s="4"/>
      <c r="Y23" s="57"/>
    </row>
    <row r="24" spans="1:25" s="5" customFormat="1" ht="12.75" customHeight="1" hidden="1">
      <c r="A24" s="15" t="s">
        <v>15</v>
      </c>
      <c r="B24" s="92"/>
      <c r="C24" s="96"/>
      <c r="D24" s="11">
        <f t="shared" si="0"/>
        <v>0</v>
      </c>
      <c r="E24" s="11"/>
      <c r="F24" s="11"/>
      <c r="G24" s="11"/>
      <c r="H24" s="11"/>
      <c r="I24" s="4"/>
      <c r="J24" s="4"/>
      <c r="K24" s="4"/>
      <c r="L24" s="4"/>
      <c r="M24" s="10">
        <f t="shared" si="1"/>
        <v>0</v>
      </c>
      <c r="N24" s="10"/>
      <c r="O24" s="4"/>
      <c r="P24" s="4"/>
      <c r="Q24" s="4"/>
      <c r="R24" s="4"/>
      <c r="S24" s="10">
        <f t="shared" si="2"/>
        <v>0</v>
      </c>
      <c r="T24" s="10"/>
      <c r="U24" s="4"/>
      <c r="V24" s="4"/>
      <c r="W24" s="4"/>
      <c r="X24" s="4"/>
      <c r="Y24" s="57"/>
    </row>
    <row r="25" spans="1:25" s="5" customFormat="1" ht="12.75" customHeight="1" hidden="1">
      <c r="A25" s="15" t="s">
        <v>16</v>
      </c>
      <c r="B25" s="92"/>
      <c r="C25" s="96"/>
      <c r="D25" s="11">
        <f t="shared" si="0"/>
        <v>0</v>
      </c>
      <c r="E25" s="11"/>
      <c r="F25" s="11"/>
      <c r="G25" s="11"/>
      <c r="H25" s="11"/>
      <c r="I25" s="4"/>
      <c r="J25" s="4"/>
      <c r="K25" s="4"/>
      <c r="L25" s="4"/>
      <c r="M25" s="10">
        <f t="shared" si="1"/>
        <v>0</v>
      </c>
      <c r="N25" s="10"/>
      <c r="O25" s="4"/>
      <c r="P25" s="4"/>
      <c r="Q25" s="4"/>
      <c r="R25" s="4"/>
      <c r="S25" s="10">
        <f t="shared" si="2"/>
        <v>0</v>
      </c>
      <c r="T25" s="10"/>
      <c r="U25" s="4"/>
      <c r="V25" s="4"/>
      <c r="W25" s="4"/>
      <c r="X25" s="4"/>
      <c r="Y25" s="57"/>
    </row>
    <row r="26" spans="1:25" ht="12.75" customHeight="1" hidden="1">
      <c r="A26" s="17" t="s">
        <v>17</v>
      </c>
      <c r="B26" s="92"/>
      <c r="C26" s="96"/>
      <c r="D26" s="26">
        <f t="shared" si="0"/>
        <v>0</v>
      </c>
      <c r="E26" s="26"/>
      <c r="F26" s="26"/>
      <c r="G26" s="26"/>
      <c r="H26" s="26"/>
      <c r="I26" s="6"/>
      <c r="J26" s="6"/>
      <c r="K26" s="6"/>
      <c r="L26" s="6"/>
      <c r="M26" s="18">
        <f t="shared" si="1"/>
        <v>0</v>
      </c>
      <c r="N26" s="18"/>
      <c r="O26" s="6"/>
      <c r="P26" s="6"/>
      <c r="Q26" s="6"/>
      <c r="R26" s="6"/>
      <c r="S26" s="18">
        <f t="shared" si="2"/>
        <v>0</v>
      </c>
      <c r="T26" s="18"/>
      <c r="U26" s="6"/>
      <c r="V26" s="6"/>
      <c r="W26" s="6"/>
      <c r="X26" s="6"/>
      <c r="Y26" s="58"/>
    </row>
    <row r="27" spans="1:25" s="3" customFormat="1" ht="25.5" customHeight="1">
      <c r="A27" s="19" t="s">
        <v>18</v>
      </c>
      <c r="B27" s="92"/>
      <c r="C27" s="96"/>
      <c r="D27" s="25">
        <v>2786693</v>
      </c>
      <c r="E27" s="25">
        <v>2000</v>
      </c>
      <c r="F27" s="25">
        <v>200000</v>
      </c>
      <c r="G27" s="25">
        <v>2551493</v>
      </c>
      <c r="H27" s="25">
        <v>33200</v>
      </c>
      <c r="I27" s="2">
        <f>I29+I31+I32+I35+I33+I34+I41</f>
        <v>0</v>
      </c>
      <c r="J27" s="2"/>
      <c r="K27" s="2">
        <f>K29+K31+K32+K35+K33+K34+K41</f>
        <v>0</v>
      </c>
      <c r="L27" s="2">
        <f>L29+L31+L32+L35+L33+L34+L41</f>
        <v>0</v>
      </c>
      <c r="M27" s="14">
        <v>33200</v>
      </c>
      <c r="N27" s="14">
        <v>33200</v>
      </c>
      <c r="O27" s="40">
        <f>O29+O31</f>
        <v>0</v>
      </c>
      <c r="P27" s="2">
        <f>P29+P31+P32+P35+P33+P34+P41</f>
        <v>0</v>
      </c>
      <c r="Q27" s="2">
        <f>Q29+Q31+Q32+Q35+Q33+Q34+Q41</f>
        <v>0</v>
      </c>
      <c r="R27" s="2"/>
      <c r="S27" s="14">
        <v>33200</v>
      </c>
      <c r="T27" s="14">
        <v>33200</v>
      </c>
      <c r="U27" s="2">
        <f>U29+U31+U32+U35+U33+U34+U41</f>
        <v>0</v>
      </c>
      <c r="V27" s="2"/>
      <c r="W27" s="2">
        <f>W29+W31+W32+W35+W33+W34+W41</f>
        <v>0</v>
      </c>
      <c r="X27" s="2">
        <f>X29+X31+X32+X35+X33+X34+X41</f>
        <v>0</v>
      </c>
      <c r="Y27" s="56"/>
    </row>
    <row r="28" spans="1:25" s="3" customFormat="1" ht="25.5" customHeight="1">
      <c r="A28" s="22" t="s">
        <v>152</v>
      </c>
      <c r="B28" s="92"/>
      <c r="C28" s="96"/>
      <c r="D28" s="64">
        <v>2551493</v>
      </c>
      <c r="E28" s="64"/>
      <c r="F28" s="64"/>
      <c r="G28" s="64">
        <v>2551493</v>
      </c>
      <c r="H28" s="64"/>
      <c r="I28" s="2"/>
      <c r="J28" s="2"/>
      <c r="K28" s="2"/>
      <c r="L28" s="2"/>
      <c r="M28" s="65"/>
      <c r="N28" s="65"/>
      <c r="O28" s="40"/>
      <c r="P28" s="2"/>
      <c r="Q28" s="2"/>
      <c r="R28" s="2"/>
      <c r="S28" s="14"/>
      <c r="T28" s="14"/>
      <c r="U28" s="2"/>
      <c r="V28" s="2"/>
      <c r="W28" s="2"/>
      <c r="X28" s="2"/>
      <c r="Y28" s="56"/>
    </row>
    <row r="29" spans="1:25" s="5" customFormat="1" ht="12.75" customHeight="1">
      <c r="A29" s="15" t="s">
        <v>19</v>
      </c>
      <c r="B29" s="92"/>
      <c r="C29" s="96"/>
      <c r="D29" s="11">
        <v>202000</v>
      </c>
      <c r="E29" s="11">
        <v>2000</v>
      </c>
      <c r="F29" s="11">
        <v>200000</v>
      </c>
      <c r="G29" s="11"/>
      <c r="H29" s="11"/>
      <c r="I29" s="4"/>
      <c r="J29" s="4"/>
      <c r="K29" s="4"/>
      <c r="L29" s="4"/>
      <c r="M29" s="10"/>
      <c r="N29" s="10"/>
      <c r="O29" s="4"/>
      <c r="P29" s="4"/>
      <c r="Q29" s="4"/>
      <c r="R29" s="4"/>
      <c r="S29" s="10"/>
      <c r="T29" s="10"/>
      <c r="U29" s="4"/>
      <c r="V29" s="4"/>
      <c r="W29" s="4"/>
      <c r="X29" s="4"/>
      <c r="Y29" s="57"/>
    </row>
    <row r="30" spans="1:25" s="5" customFormat="1" ht="12.75" customHeight="1">
      <c r="A30" s="15" t="s">
        <v>3</v>
      </c>
      <c r="B30" s="92"/>
      <c r="C30" s="96"/>
      <c r="D30" s="11"/>
      <c r="E30" s="11"/>
      <c r="F30" s="11"/>
      <c r="G30" s="11"/>
      <c r="H30" s="11"/>
      <c r="I30" s="4"/>
      <c r="J30" s="4"/>
      <c r="K30" s="4"/>
      <c r="L30" s="4"/>
      <c r="M30" s="10"/>
      <c r="N30" s="10"/>
      <c r="O30" s="4"/>
      <c r="P30" s="4"/>
      <c r="Q30" s="4"/>
      <c r="R30" s="4"/>
      <c r="S30" s="10"/>
      <c r="T30" s="10"/>
      <c r="U30" s="4"/>
      <c r="V30" s="4"/>
      <c r="W30" s="4"/>
      <c r="X30" s="4"/>
      <c r="Y30" s="57"/>
    </row>
    <row r="31" spans="1:25" s="5" customFormat="1" ht="23.25" customHeight="1">
      <c r="A31" s="16" t="s">
        <v>20</v>
      </c>
      <c r="B31" s="92"/>
      <c r="C31" s="96"/>
      <c r="D31" s="11">
        <v>22000</v>
      </c>
      <c r="E31" s="11"/>
      <c r="F31" s="11"/>
      <c r="G31" s="11"/>
      <c r="H31" s="11">
        <v>22000</v>
      </c>
      <c r="I31" s="4"/>
      <c r="J31" s="4"/>
      <c r="K31" s="4"/>
      <c r="L31" s="4"/>
      <c r="M31" s="10">
        <v>22000</v>
      </c>
      <c r="N31" s="10">
        <v>22000</v>
      </c>
      <c r="O31" s="4"/>
      <c r="P31" s="4"/>
      <c r="Q31" s="4"/>
      <c r="R31" s="4"/>
      <c r="S31" s="10">
        <v>22000</v>
      </c>
      <c r="T31" s="10">
        <v>22000</v>
      </c>
      <c r="U31" s="4"/>
      <c r="V31" s="4"/>
      <c r="W31" s="4"/>
      <c r="X31" s="4"/>
      <c r="Y31" s="57"/>
    </row>
    <row r="32" spans="1:25" s="5" customFormat="1" ht="12.75" customHeight="1">
      <c r="A32" s="15" t="s">
        <v>21</v>
      </c>
      <c r="B32" s="92"/>
      <c r="C32" s="96"/>
      <c r="D32" s="11">
        <v>6200</v>
      </c>
      <c r="E32" s="11"/>
      <c r="F32" s="11"/>
      <c r="G32" s="11"/>
      <c r="H32" s="11">
        <v>6200</v>
      </c>
      <c r="I32" s="4"/>
      <c r="J32" s="4"/>
      <c r="K32" s="4"/>
      <c r="L32" s="4"/>
      <c r="M32" s="10">
        <v>6200</v>
      </c>
      <c r="N32" s="10">
        <v>6200</v>
      </c>
      <c r="O32" s="4"/>
      <c r="P32" s="4"/>
      <c r="Q32" s="4"/>
      <c r="R32" s="4"/>
      <c r="S32" s="10">
        <v>6200</v>
      </c>
      <c r="T32" s="10">
        <v>6200</v>
      </c>
      <c r="U32" s="4"/>
      <c r="V32" s="4"/>
      <c r="W32" s="4"/>
      <c r="X32" s="4"/>
      <c r="Y32" s="57"/>
    </row>
    <row r="33" spans="1:25" s="5" customFormat="1" ht="13.5" customHeight="1">
      <c r="A33" s="16" t="s">
        <v>22</v>
      </c>
      <c r="B33" s="92"/>
      <c r="C33" s="96"/>
      <c r="D33" s="11">
        <f aca="true" t="shared" si="3" ref="D33:D46">SUM(I33:L33)</f>
        <v>0</v>
      </c>
      <c r="E33" s="11"/>
      <c r="F33" s="11"/>
      <c r="G33" s="11"/>
      <c r="H33" s="11"/>
      <c r="I33" s="4"/>
      <c r="J33" s="4"/>
      <c r="K33" s="4"/>
      <c r="L33" s="4"/>
      <c r="M33" s="10"/>
      <c r="N33" s="10"/>
      <c r="O33" s="4"/>
      <c r="P33" s="4"/>
      <c r="Q33" s="4"/>
      <c r="R33" s="4"/>
      <c r="S33" s="10"/>
      <c r="T33" s="10"/>
      <c r="U33" s="4"/>
      <c r="V33" s="4"/>
      <c r="W33" s="4"/>
      <c r="X33" s="4"/>
      <c r="Y33" s="57"/>
    </row>
    <row r="34" spans="1:25" s="5" customFormat="1" ht="13.5" customHeight="1">
      <c r="A34" s="16" t="s">
        <v>116</v>
      </c>
      <c r="B34" s="92"/>
      <c r="C34" s="96"/>
      <c r="D34" s="11"/>
      <c r="E34" s="11"/>
      <c r="F34" s="11"/>
      <c r="G34" s="11"/>
      <c r="H34" s="11"/>
      <c r="I34" s="4"/>
      <c r="J34" s="4"/>
      <c r="K34" s="4"/>
      <c r="L34" s="4"/>
      <c r="M34" s="10"/>
      <c r="N34" s="10"/>
      <c r="O34" s="4"/>
      <c r="P34" s="4"/>
      <c r="Q34" s="4"/>
      <c r="R34" s="4"/>
      <c r="S34" s="10"/>
      <c r="T34" s="10"/>
      <c r="U34" s="4"/>
      <c r="V34" s="4"/>
      <c r="W34" s="4"/>
      <c r="X34" s="4"/>
      <c r="Y34" s="57"/>
    </row>
    <row r="35" spans="1:25" s="5" customFormat="1" ht="12.75" customHeight="1">
      <c r="A35" s="15" t="s">
        <v>117</v>
      </c>
      <c r="B35" s="92"/>
      <c r="C35" s="96"/>
      <c r="D35" s="11"/>
      <c r="E35" s="11"/>
      <c r="F35" s="11"/>
      <c r="G35" s="11"/>
      <c r="H35" s="11"/>
      <c r="I35" s="4">
        <f>SUM(I36:I40)</f>
        <v>0</v>
      </c>
      <c r="J35" s="4"/>
      <c r="K35" s="4">
        <f>SUM(K36:K40)</f>
        <v>0</v>
      </c>
      <c r="L35" s="4">
        <f>SUM(L36:L40)</f>
        <v>0</v>
      </c>
      <c r="M35" s="10"/>
      <c r="N35" s="10"/>
      <c r="O35" s="4">
        <f>SUM(O36:O40)</f>
        <v>0</v>
      </c>
      <c r="P35" s="4">
        <f>SUM(P36:P40)</f>
        <v>0</v>
      </c>
      <c r="Q35" s="4">
        <f>SUM(Q36:Q40)</f>
        <v>0</v>
      </c>
      <c r="R35" s="4"/>
      <c r="S35" s="10"/>
      <c r="T35" s="10"/>
      <c r="U35" s="4">
        <f>SUM(U36:U40)</f>
        <v>0</v>
      </c>
      <c r="V35" s="4"/>
      <c r="W35" s="4">
        <f>SUM(W36:W40)</f>
        <v>0</v>
      </c>
      <c r="X35" s="4">
        <f>SUM(X36:X40)</f>
        <v>0</v>
      </c>
      <c r="Y35" s="57"/>
    </row>
    <row r="36" spans="1:25" s="9" customFormat="1" ht="13.5" customHeight="1">
      <c r="A36" s="20" t="s">
        <v>25</v>
      </c>
      <c r="B36" s="92"/>
      <c r="C36" s="96"/>
      <c r="D36" s="27">
        <f t="shared" si="3"/>
        <v>0</v>
      </c>
      <c r="E36" s="27"/>
      <c r="F36" s="27"/>
      <c r="G36" s="27"/>
      <c r="H36" s="27"/>
      <c r="I36" s="8"/>
      <c r="J36" s="8"/>
      <c r="K36" s="8"/>
      <c r="L36" s="8"/>
      <c r="M36" s="21">
        <f aca="true" t="shared" si="4" ref="M36:M46">SUM(O36:Q36)</f>
        <v>0</v>
      </c>
      <c r="N36" s="21"/>
      <c r="O36" s="8"/>
      <c r="P36" s="8"/>
      <c r="Q36" s="8"/>
      <c r="R36" s="8"/>
      <c r="S36" s="21">
        <f aca="true" t="shared" si="5" ref="S36:S46">SUM(U36:X36)</f>
        <v>0</v>
      </c>
      <c r="T36" s="21"/>
      <c r="U36" s="8"/>
      <c r="V36" s="8"/>
      <c r="W36" s="8"/>
      <c r="X36" s="8"/>
      <c r="Y36" s="51"/>
    </row>
    <row r="37" spans="1:25" s="9" customFormat="1" ht="13.5" customHeight="1">
      <c r="A37" s="20" t="s">
        <v>114</v>
      </c>
      <c r="B37" s="92"/>
      <c r="C37" s="96"/>
      <c r="D37" s="27">
        <v>5000</v>
      </c>
      <c r="E37" s="27"/>
      <c r="F37" s="27"/>
      <c r="G37" s="27"/>
      <c r="H37" s="27">
        <v>5000</v>
      </c>
      <c r="I37" s="8"/>
      <c r="J37" s="8"/>
      <c r="K37" s="8"/>
      <c r="L37" s="8"/>
      <c r="M37" s="21">
        <v>5000</v>
      </c>
      <c r="N37" s="21">
        <v>5000</v>
      </c>
      <c r="O37" s="8"/>
      <c r="P37" s="8"/>
      <c r="Q37" s="8"/>
      <c r="R37" s="8"/>
      <c r="S37" s="21">
        <v>5000</v>
      </c>
      <c r="T37" s="21">
        <v>5000</v>
      </c>
      <c r="U37" s="8"/>
      <c r="V37" s="8"/>
      <c r="W37" s="8"/>
      <c r="X37" s="8"/>
      <c r="Y37" s="51"/>
    </row>
    <row r="38" spans="1:25" s="9" customFormat="1" ht="13.5" customHeight="1">
      <c r="A38" s="20" t="s">
        <v>27</v>
      </c>
      <c r="B38" s="92"/>
      <c r="C38" s="96"/>
      <c r="D38" s="27">
        <f t="shared" si="3"/>
        <v>0</v>
      </c>
      <c r="E38" s="27"/>
      <c r="F38" s="27"/>
      <c r="G38" s="27"/>
      <c r="H38" s="27"/>
      <c r="I38" s="8"/>
      <c r="J38" s="8"/>
      <c r="K38" s="8"/>
      <c r="L38" s="8"/>
      <c r="M38" s="21">
        <f t="shared" si="4"/>
        <v>0</v>
      </c>
      <c r="N38" s="21"/>
      <c r="O38" s="8"/>
      <c r="P38" s="8"/>
      <c r="Q38" s="8"/>
      <c r="R38" s="8"/>
      <c r="S38" s="21">
        <f t="shared" si="5"/>
        <v>0</v>
      </c>
      <c r="T38" s="21"/>
      <c r="U38" s="8"/>
      <c r="V38" s="8"/>
      <c r="W38" s="8"/>
      <c r="X38" s="8"/>
      <c r="Y38" s="51"/>
    </row>
    <row r="39" spans="1:25" s="9" customFormat="1" ht="13.5" customHeight="1">
      <c r="A39" s="20" t="s">
        <v>28</v>
      </c>
      <c r="B39" s="92"/>
      <c r="C39" s="96"/>
      <c r="D39" s="27">
        <f t="shared" si="3"/>
        <v>0</v>
      </c>
      <c r="E39" s="27"/>
      <c r="F39" s="27"/>
      <c r="G39" s="27"/>
      <c r="H39" s="27"/>
      <c r="I39" s="8"/>
      <c r="J39" s="8"/>
      <c r="K39" s="8"/>
      <c r="L39" s="8"/>
      <c r="M39" s="21">
        <f t="shared" si="4"/>
        <v>0</v>
      </c>
      <c r="N39" s="21"/>
      <c r="O39" s="8"/>
      <c r="P39" s="8"/>
      <c r="Q39" s="8"/>
      <c r="R39" s="8"/>
      <c r="S39" s="21">
        <f t="shared" si="5"/>
        <v>0</v>
      </c>
      <c r="T39" s="21"/>
      <c r="U39" s="8"/>
      <c r="V39" s="8"/>
      <c r="W39" s="8"/>
      <c r="X39" s="8"/>
      <c r="Y39" s="51"/>
    </row>
    <row r="40" spans="1:25" s="9" customFormat="1" ht="13.5" customHeight="1">
      <c r="A40" s="20" t="s">
        <v>29</v>
      </c>
      <c r="B40" s="92"/>
      <c r="C40" s="96"/>
      <c r="D40" s="27"/>
      <c r="E40" s="27"/>
      <c r="F40" s="27"/>
      <c r="G40" s="27"/>
      <c r="H40" s="27"/>
      <c r="I40" s="8"/>
      <c r="J40" s="8"/>
      <c r="K40" s="8"/>
      <c r="L40" s="8"/>
      <c r="M40" s="21"/>
      <c r="N40" s="21"/>
      <c r="O40" s="8"/>
      <c r="P40" s="8"/>
      <c r="Q40" s="8"/>
      <c r="R40" s="8"/>
      <c r="S40" s="21"/>
      <c r="T40" s="21"/>
      <c r="U40" s="8"/>
      <c r="V40" s="8"/>
      <c r="W40" s="8"/>
      <c r="X40" s="8"/>
      <c r="Y40" s="51"/>
    </row>
    <row r="41" spans="1:25" s="5" customFormat="1" ht="17.25" customHeight="1" hidden="1">
      <c r="A41" s="15" t="s">
        <v>3</v>
      </c>
      <c r="B41" s="92"/>
      <c r="C41" s="96"/>
      <c r="D41" s="11">
        <f t="shared" si="3"/>
        <v>0</v>
      </c>
      <c r="E41" s="11"/>
      <c r="F41" s="11"/>
      <c r="G41" s="11"/>
      <c r="H41" s="11"/>
      <c r="I41" s="4"/>
      <c r="J41" s="4"/>
      <c r="K41" s="4"/>
      <c r="L41" s="4"/>
      <c r="M41" s="10">
        <f t="shared" si="4"/>
        <v>0</v>
      </c>
      <c r="N41" s="10"/>
      <c r="O41" s="4"/>
      <c r="P41" s="4"/>
      <c r="Q41" s="4"/>
      <c r="R41" s="4"/>
      <c r="S41" s="10">
        <f t="shared" si="5"/>
        <v>0</v>
      </c>
      <c r="T41" s="10"/>
      <c r="U41" s="4"/>
      <c r="V41" s="4"/>
      <c r="W41" s="4"/>
      <c r="X41" s="4"/>
      <c r="Y41" s="57"/>
    </row>
    <row r="42" spans="1:25" s="5" customFormat="1" ht="12.75" customHeight="1" hidden="1">
      <c r="A42" s="15" t="s">
        <v>30</v>
      </c>
      <c r="B42" s="92"/>
      <c r="C42" s="96"/>
      <c r="D42" s="11">
        <f t="shared" si="3"/>
        <v>0</v>
      </c>
      <c r="E42" s="11"/>
      <c r="F42" s="11"/>
      <c r="G42" s="11"/>
      <c r="H42" s="11"/>
      <c r="I42" s="4"/>
      <c r="J42" s="4"/>
      <c r="K42" s="4"/>
      <c r="L42" s="4"/>
      <c r="M42" s="10">
        <f t="shared" si="4"/>
        <v>0</v>
      </c>
      <c r="N42" s="10"/>
      <c r="O42" s="4"/>
      <c r="P42" s="4"/>
      <c r="Q42" s="4"/>
      <c r="R42" s="4"/>
      <c r="S42" s="10">
        <f t="shared" si="5"/>
        <v>0</v>
      </c>
      <c r="T42" s="10"/>
      <c r="U42" s="4"/>
      <c r="V42" s="4"/>
      <c r="W42" s="4"/>
      <c r="X42" s="4"/>
      <c r="Y42" s="57"/>
    </row>
    <row r="43" spans="1:25" ht="16.5" customHeight="1" hidden="1">
      <c r="A43" s="22" t="s">
        <v>31</v>
      </c>
      <c r="B43" s="92"/>
      <c r="C43" s="96"/>
      <c r="D43" s="26">
        <f t="shared" si="3"/>
        <v>0</v>
      </c>
      <c r="E43" s="26"/>
      <c r="F43" s="26"/>
      <c r="G43" s="26"/>
      <c r="H43" s="26"/>
      <c r="I43" s="6"/>
      <c r="J43" s="6"/>
      <c r="K43" s="6"/>
      <c r="L43" s="6"/>
      <c r="M43" s="18">
        <f t="shared" si="4"/>
        <v>0</v>
      </c>
      <c r="N43" s="18"/>
      <c r="O43" s="6"/>
      <c r="P43" s="6"/>
      <c r="Q43" s="6"/>
      <c r="R43" s="6"/>
      <c r="S43" s="18">
        <f t="shared" si="5"/>
        <v>0</v>
      </c>
      <c r="T43" s="18"/>
      <c r="U43" s="6"/>
      <c r="V43" s="6"/>
      <c r="W43" s="6"/>
      <c r="X43" s="6"/>
      <c r="Y43" s="58"/>
    </row>
    <row r="44" spans="1:25" ht="12.75" customHeight="1" hidden="1">
      <c r="A44" s="17" t="s">
        <v>32</v>
      </c>
      <c r="B44" s="92"/>
      <c r="C44" s="96"/>
      <c r="D44" s="26">
        <f t="shared" si="3"/>
        <v>0</v>
      </c>
      <c r="E44" s="26"/>
      <c r="F44" s="26"/>
      <c r="G44" s="26"/>
      <c r="H44" s="26"/>
      <c r="I44" s="6"/>
      <c r="J44" s="6"/>
      <c r="K44" s="6"/>
      <c r="L44" s="6"/>
      <c r="M44" s="18">
        <f t="shared" si="4"/>
        <v>0</v>
      </c>
      <c r="N44" s="18"/>
      <c r="O44" s="6"/>
      <c r="P44" s="6"/>
      <c r="Q44" s="6"/>
      <c r="R44" s="6"/>
      <c r="S44" s="18">
        <f t="shared" si="5"/>
        <v>0</v>
      </c>
      <c r="T44" s="18"/>
      <c r="U44" s="6"/>
      <c r="V44" s="6"/>
      <c r="W44" s="6"/>
      <c r="X44" s="6"/>
      <c r="Y44" s="58"/>
    </row>
    <row r="45" spans="1:25" ht="12.75" customHeight="1" hidden="1">
      <c r="A45" s="17" t="s">
        <v>33</v>
      </c>
      <c r="B45" s="92"/>
      <c r="C45" s="96"/>
      <c r="D45" s="26">
        <f t="shared" si="3"/>
        <v>0</v>
      </c>
      <c r="E45" s="26"/>
      <c r="F45" s="26"/>
      <c r="G45" s="26"/>
      <c r="H45" s="26"/>
      <c r="I45" s="6"/>
      <c r="J45" s="6"/>
      <c r="K45" s="6"/>
      <c r="L45" s="6"/>
      <c r="M45" s="18">
        <f t="shared" si="4"/>
        <v>0</v>
      </c>
      <c r="N45" s="18"/>
      <c r="O45" s="6"/>
      <c r="P45" s="6"/>
      <c r="Q45" s="6"/>
      <c r="R45" s="6"/>
      <c r="S45" s="18">
        <f t="shared" si="5"/>
        <v>0</v>
      </c>
      <c r="T45" s="18"/>
      <c r="U45" s="6"/>
      <c r="V45" s="6"/>
      <c r="W45" s="6"/>
      <c r="X45" s="6"/>
      <c r="Y45" s="58"/>
    </row>
    <row r="46" spans="1:25" ht="30" customHeight="1" hidden="1">
      <c r="A46" s="22" t="s">
        <v>34</v>
      </c>
      <c r="B46" s="92"/>
      <c r="C46" s="96"/>
      <c r="D46" s="26">
        <f t="shared" si="3"/>
        <v>0</v>
      </c>
      <c r="E46" s="26"/>
      <c r="F46" s="26"/>
      <c r="G46" s="26"/>
      <c r="H46" s="26"/>
      <c r="I46" s="6"/>
      <c r="J46" s="6"/>
      <c r="K46" s="6"/>
      <c r="L46" s="6"/>
      <c r="M46" s="18">
        <f t="shared" si="4"/>
        <v>0</v>
      </c>
      <c r="N46" s="18"/>
      <c r="O46" s="6"/>
      <c r="P46" s="6"/>
      <c r="Q46" s="6"/>
      <c r="R46" s="6"/>
      <c r="S46" s="18">
        <f t="shared" si="5"/>
        <v>0</v>
      </c>
      <c r="T46" s="18"/>
      <c r="U46" s="6"/>
      <c r="V46" s="6"/>
      <c r="W46" s="6"/>
      <c r="X46" s="6"/>
      <c r="Y46" s="58"/>
    </row>
    <row r="47" spans="1:25" s="3" customFormat="1" ht="12.75" customHeight="1">
      <c r="A47" s="13" t="s">
        <v>35</v>
      </c>
      <c r="B47" s="92"/>
      <c r="C47" s="96"/>
      <c r="D47" s="25">
        <v>1322900</v>
      </c>
      <c r="E47" s="25"/>
      <c r="F47" s="25"/>
      <c r="G47" s="25"/>
      <c r="H47" s="25">
        <v>43200</v>
      </c>
      <c r="I47" s="2">
        <f>SUM(I48:I71)</f>
        <v>0</v>
      </c>
      <c r="J47" s="2">
        <v>591600</v>
      </c>
      <c r="K47" s="2">
        <v>388300</v>
      </c>
      <c r="L47" s="2">
        <v>299800</v>
      </c>
      <c r="M47" s="14">
        <v>866100</v>
      </c>
      <c r="N47" s="14">
        <v>43200</v>
      </c>
      <c r="O47" s="2"/>
      <c r="P47" s="2">
        <v>354800</v>
      </c>
      <c r="Q47" s="2">
        <v>279500</v>
      </c>
      <c r="R47" s="2">
        <v>188600</v>
      </c>
      <c r="S47" s="14">
        <v>866100</v>
      </c>
      <c r="T47" s="14">
        <v>43200</v>
      </c>
      <c r="U47" s="2">
        <f>SUM(U48:U71)</f>
        <v>0</v>
      </c>
      <c r="V47" s="2">
        <v>354800</v>
      </c>
      <c r="W47" s="40">
        <v>279500</v>
      </c>
      <c r="X47" s="40">
        <v>188600</v>
      </c>
      <c r="Y47" s="56"/>
    </row>
    <row r="48" spans="1:25" s="5" customFormat="1" ht="24" customHeight="1">
      <c r="A48" s="16" t="s">
        <v>36</v>
      </c>
      <c r="B48" s="92"/>
      <c r="C48" s="96"/>
      <c r="D48" s="11"/>
      <c r="E48" s="11"/>
      <c r="F48" s="11"/>
      <c r="G48" s="11"/>
      <c r="H48" s="11"/>
      <c r="I48" s="4"/>
      <c r="J48" s="4"/>
      <c r="K48" s="4"/>
      <c r="L48" s="4"/>
      <c r="M48" s="10"/>
      <c r="N48" s="10"/>
      <c r="O48" s="4"/>
      <c r="P48" s="4"/>
      <c r="Q48" s="4"/>
      <c r="R48" s="4"/>
      <c r="S48" s="10">
        <f>SUM(U48:X48)</f>
        <v>0</v>
      </c>
      <c r="T48" s="10"/>
      <c r="U48" s="4"/>
      <c r="V48" s="4"/>
      <c r="W48" s="4"/>
      <c r="X48" s="4"/>
      <c r="Y48" s="57"/>
    </row>
    <row r="49" spans="1:25" s="5" customFormat="1" ht="24" customHeight="1">
      <c r="A49" s="16" t="s">
        <v>91</v>
      </c>
      <c r="B49" s="92"/>
      <c r="C49" s="96"/>
      <c r="D49" s="11"/>
      <c r="E49" s="11"/>
      <c r="F49" s="11"/>
      <c r="G49" s="11"/>
      <c r="H49" s="11"/>
      <c r="I49" s="4"/>
      <c r="J49" s="4"/>
      <c r="K49" s="4"/>
      <c r="L49" s="4"/>
      <c r="M49" s="10"/>
      <c r="N49" s="10"/>
      <c r="O49" s="4"/>
      <c r="P49" s="4"/>
      <c r="Q49" s="4"/>
      <c r="R49" s="4"/>
      <c r="S49" s="10"/>
      <c r="T49" s="10"/>
      <c r="U49" s="4"/>
      <c r="V49" s="4"/>
      <c r="W49" s="4"/>
      <c r="X49" s="4"/>
      <c r="Y49" s="57"/>
    </row>
    <row r="50" spans="1:25" s="5" customFormat="1" ht="24" customHeight="1">
      <c r="A50" s="16" t="s">
        <v>82</v>
      </c>
      <c r="B50" s="92"/>
      <c r="C50" s="96"/>
      <c r="D50" s="11">
        <v>1279700</v>
      </c>
      <c r="E50" s="11"/>
      <c r="F50" s="11"/>
      <c r="G50" s="11"/>
      <c r="H50" s="11"/>
      <c r="I50" s="4"/>
      <c r="J50" s="4">
        <v>591600</v>
      </c>
      <c r="K50" s="4">
        <v>388300</v>
      </c>
      <c r="L50" s="4">
        <v>299800</v>
      </c>
      <c r="M50" s="10">
        <v>822900</v>
      </c>
      <c r="N50" s="10"/>
      <c r="O50" s="4"/>
      <c r="P50" s="4">
        <v>354800</v>
      </c>
      <c r="Q50" s="4">
        <v>279500</v>
      </c>
      <c r="R50" s="4">
        <v>188600</v>
      </c>
      <c r="S50" s="10">
        <v>680900</v>
      </c>
      <c r="T50" s="10"/>
      <c r="U50" s="4"/>
      <c r="V50" s="4">
        <v>354800</v>
      </c>
      <c r="W50" s="4">
        <v>279500</v>
      </c>
      <c r="X50" s="4">
        <v>188600</v>
      </c>
      <c r="Y50" s="57"/>
    </row>
    <row r="51" spans="1:25" s="5" customFormat="1" ht="13.5" customHeight="1">
      <c r="A51" s="16" t="s">
        <v>37</v>
      </c>
      <c r="B51" s="92"/>
      <c r="C51" s="96"/>
      <c r="D51" s="11"/>
      <c r="E51" s="11"/>
      <c r="F51" s="11"/>
      <c r="G51" s="11"/>
      <c r="H51" s="11"/>
      <c r="I51" s="4"/>
      <c r="J51" s="4"/>
      <c r="K51" s="4"/>
      <c r="L51" s="4"/>
      <c r="M51" s="10"/>
      <c r="N51" s="10"/>
      <c r="O51" s="4"/>
      <c r="P51" s="4"/>
      <c r="Q51" s="4"/>
      <c r="R51" s="4"/>
      <c r="S51" s="10"/>
      <c r="T51" s="10"/>
      <c r="U51" s="4"/>
      <c r="V51" s="4"/>
      <c r="W51" s="4"/>
      <c r="X51" s="4"/>
      <c r="Y51" s="57"/>
    </row>
    <row r="52" spans="1:25" s="5" customFormat="1" ht="26.25" customHeight="1" hidden="1">
      <c r="A52" s="16" t="s">
        <v>38</v>
      </c>
      <c r="B52" s="92"/>
      <c r="C52" s="96"/>
      <c r="D52" s="11">
        <f>SUM(I52:L52)</f>
        <v>0</v>
      </c>
      <c r="E52" s="11"/>
      <c r="F52" s="11"/>
      <c r="G52" s="11"/>
      <c r="H52" s="11"/>
      <c r="I52" s="4"/>
      <c r="J52" s="4"/>
      <c r="K52" s="4"/>
      <c r="L52" s="4"/>
      <c r="M52" s="10">
        <f aca="true" t="shared" si="6" ref="M52:M61">SUM(O52:Q52)</f>
        <v>0</v>
      </c>
      <c r="N52" s="10"/>
      <c r="O52" s="4"/>
      <c r="P52" s="4"/>
      <c r="Q52" s="4"/>
      <c r="R52" s="4"/>
      <c r="S52" s="10">
        <f aca="true" t="shared" si="7" ref="S52:S61">SUM(U52:X52)</f>
        <v>0</v>
      </c>
      <c r="T52" s="10"/>
      <c r="U52" s="4"/>
      <c r="V52" s="4"/>
      <c r="W52" s="4"/>
      <c r="X52" s="4"/>
      <c r="Y52" s="57"/>
    </row>
    <row r="53" spans="1:25" s="5" customFormat="1" ht="15" customHeight="1" hidden="1">
      <c r="A53" s="23" t="s">
        <v>39</v>
      </c>
      <c r="B53" s="92"/>
      <c r="C53" s="96"/>
      <c r="D53" s="11">
        <f>SUM(I53:L53)</f>
        <v>0</v>
      </c>
      <c r="E53" s="11"/>
      <c r="F53" s="11"/>
      <c r="G53" s="11"/>
      <c r="H53" s="11"/>
      <c r="I53" s="4"/>
      <c r="J53" s="4"/>
      <c r="K53" s="4"/>
      <c r="L53" s="4"/>
      <c r="M53" s="10">
        <f t="shared" si="6"/>
        <v>0</v>
      </c>
      <c r="N53" s="10"/>
      <c r="O53" s="4"/>
      <c r="P53" s="4"/>
      <c r="Q53" s="4"/>
      <c r="R53" s="4"/>
      <c r="S53" s="10">
        <f t="shared" si="7"/>
        <v>0</v>
      </c>
      <c r="T53" s="10"/>
      <c r="U53" s="4"/>
      <c r="V53" s="4"/>
      <c r="W53" s="4"/>
      <c r="X53" s="4"/>
      <c r="Y53" s="57"/>
    </row>
    <row r="54" spans="1:25" s="5" customFormat="1" ht="12.75" customHeight="1">
      <c r="A54" s="15" t="s">
        <v>40</v>
      </c>
      <c r="B54" s="92"/>
      <c r="C54" s="96"/>
      <c r="D54" s="11"/>
      <c r="E54" s="11"/>
      <c r="F54" s="11"/>
      <c r="G54" s="11"/>
      <c r="H54" s="11"/>
      <c r="I54" s="4"/>
      <c r="J54" s="4"/>
      <c r="K54" s="4"/>
      <c r="L54" s="4"/>
      <c r="M54" s="10"/>
      <c r="N54" s="10"/>
      <c r="O54" s="4"/>
      <c r="P54" s="4"/>
      <c r="Q54" s="4"/>
      <c r="R54" s="4"/>
      <c r="S54" s="10"/>
      <c r="T54" s="10"/>
      <c r="U54" s="4"/>
      <c r="V54" s="4"/>
      <c r="W54" s="4"/>
      <c r="X54" s="4"/>
      <c r="Y54" s="57"/>
    </row>
    <row r="55" spans="1:25" s="5" customFormat="1" ht="12.75" customHeight="1">
      <c r="A55" s="15" t="s">
        <v>115</v>
      </c>
      <c r="B55" s="92"/>
      <c r="C55" s="96"/>
      <c r="D55" s="11"/>
      <c r="E55" s="11"/>
      <c r="F55" s="11"/>
      <c r="G55" s="11"/>
      <c r="H55" s="11"/>
      <c r="I55" s="4"/>
      <c r="J55" s="4"/>
      <c r="K55" s="4"/>
      <c r="L55" s="4"/>
      <c r="M55" s="10">
        <f t="shared" si="6"/>
        <v>0</v>
      </c>
      <c r="N55" s="10"/>
      <c r="O55" s="4"/>
      <c r="P55" s="4"/>
      <c r="Q55" s="4"/>
      <c r="R55" s="4"/>
      <c r="S55" s="10">
        <f t="shared" si="7"/>
        <v>0</v>
      </c>
      <c r="T55" s="10"/>
      <c r="U55" s="4"/>
      <c r="V55" s="4"/>
      <c r="W55" s="4"/>
      <c r="X55" s="4"/>
      <c r="Y55" s="57"/>
    </row>
    <row r="56" spans="1:25" s="5" customFormat="1" ht="12.75" customHeight="1" hidden="1">
      <c r="A56" s="15" t="s">
        <v>42</v>
      </c>
      <c r="B56" s="92"/>
      <c r="C56" s="96"/>
      <c r="D56" s="11">
        <f>SUM(I56:L56)</f>
        <v>0</v>
      </c>
      <c r="E56" s="11"/>
      <c r="F56" s="11"/>
      <c r="G56" s="11"/>
      <c r="H56" s="11"/>
      <c r="I56" s="4"/>
      <c r="J56" s="4"/>
      <c r="K56" s="4"/>
      <c r="L56" s="4"/>
      <c r="M56" s="10">
        <f t="shared" si="6"/>
        <v>0</v>
      </c>
      <c r="N56" s="10"/>
      <c r="O56" s="4"/>
      <c r="P56" s="4"/>
      <c r="Q56" s="4"/>
      <c r="R56" s="4"/>
      <c r="S56" s="10">
        <f t="shared" si="7"/>
        <v>0</v>
      </c>
      <c r="T56" s="10"/>
      <c r="U56" s="4"/>
      <c r="V56" s="4"/>
      <c r="W56" s="4"/>
      <c r="X56" s="4"/>
      <c r="Y56" s="57"/>
    </row>
    <row r="57" spans="1:25" s="5" customFormat="1" ht="12.75" customHeight="1">
      <c r="A57" s="15" t="s">
        <v>24</v>
      </c>
      <c r="B57" s="92"/>
      <c r="C57" s="96"/>
      <c r="D57" s="11">
        <v>43200</v>
      </c>
      <c r="E57" s="11"/>
      <c r="F57" s="11"/>
      <c r="G57" s="11"/>
      <c r="H57" s="11">
        <v>43200</v>
      </c>
      <c r="I57" s="4"/>
      <c r="J57" s="4"/>
      <c r="K57" s="4"/>
      <c r="L57" s="4"/>
      <c r="M57" s="10">
        <v>43200</v>
      </c>
      <c r="N57" s="10">
        <v>43200</v>
      </c>
      <c r="O57" s="4"/>
      <c r="P57" s="4"/>
      <c r="Q57" s="4"/>
      <c r="R57" s="4"/>
      <c r="S57" s="10">
        <v>43200</v>
      </c>
      <c r="T57" s="10">
        <v>43200</v>
      </c>
      <c r="U57" s="4"/>
      <c r="V57" s="4"/>
      <c r="W57" s="4"/>
      <c r="X57" s="4"/>
      <c r="Y57" s="57"/>
    </row>
    <row r="58" spans="1:25" s="5" customFormat="1" ht="12.75" customHeight="1" hidden="1">
      <c r="A58" s="15" t="s">
        <v>43</v>
      </c>
      <c r="B58" s="92"/>
      <c r="C58" s="96"/>
      <c r="D58" s="11">
        <f>SUM(I58:L58)</f>
        <v>0</v>
      </c>
      <c r="E58" s="11"/>
      <c r="F58" s="11"/>
      <c r="G58" s="11"/>
      <c r="H58" s="11"/>
      <c r="I58" s="4"/>
      <c r="J58" s="4"/>
      <c r="K58" s="4"/>
      <c r="L58" s="4"/>
      <c r="M58" s="10">
        <f t="shared" si="6"/>
        <v>0</v>
      </c>
      <c r="N58" s="10"/>
      <c r="O58" s="4"/>
      <c r="P58" s="4"/>
      <c r="Q58" s="4"/>
      <c r="R58" s="4"/>
      <c r="S58" s="10">
        <f t="shared" si="7"/>
        <v>0</v>
      </c>
      <c r="T58" s="10"/>
      <c r="U58" s="4"/>
      <c r="V58" s="4"/>
      <c r="W58" s="4"/>
      <c r="X58" s="4"/>
      <c r="Y58" s="57"/>
    </row>
    <row r="59" spans="1:25" s="5" customFormat="1" ht="12.75" customHeight="1" hidden="1">
      <c r="A59" s="15" t="s">
        <v>44</v>
      </c>
      <c r="B59" s="92"/>
      <c r="C59" s="96"/>
      <c r="D59" s="11">
        <f>SUM(I59:L59)</f>
        <v>0</v>
      </c>
      <c r="E59" s="11"/>
      <c r="F59" s="11"/>
      <c r="G59" s="11"/>
      <c r="H59" s="11"/>
      <c r="I59" s="4"/>
      <c r="J59" s="4"/>
      <c r="K59" s="4"/>
      <c r="L59" s="4"/>
      <c r="M59" s="10">
        <f t="shared" si="6"/>
        <v>0</v>
      </c>
      <c r="N59" s="10"/>
      <c r="O59" s="4"/>
      <c r="P59" s="4"/>
      <c r="Q59" s="4"/>
      <c r="R59" s="4"/>
      <c r="S59" s="10">
        <f t="shared" si="7"/>
        <v>0</v>
      </c>
      <c r="T59" s="10"/>
      <c r="U59" s="4"/>
      <c r="V59" s="4"/>
      <c r="W59" s="4"/>
      <c r="X59" s="4"/>
      <c r="Y59" s="57"/>
    </row>
    <row r="60" spans="1:25" s="5" customFormat="1" ht="12.75" customHeight="1">
      <c r="A60" s="15" t="s">
        <v>45</v>
      </c>
      <c r="B60" s="92"/>
      <c r="C60" s="96"/>
      <c r="D60" s="11">
        <f>SUM(I60:L60)</f>
        <v>0</v>
      </c>
      <c r="E60" s="11"/>
      <c r="F60" s="11"/>
      <c r="G60" s="11"/>
      <c r="H60" s="11"/>
      <c r="I60" s="10"/>
      <c r="J60" s="10"/>
      <c r="K60" s="10"/>
      <c r="L60" s="10"/>
      <c r="M60" s="10">
        <f t="shared" si="6"/>
        <v>0</v>
      </c>
      <c r="N60" s="10"/>
      <c r="O60" s="10"/>
      <c r="P60" s="10"/>
      <c r="Q60" s="10"/>
      <c r="R60" s="10"/>
      <c r="S60" s="10">
        <f t="shared" si="7"/>
        <v>0</v>
      </c>
      <c r="T60" s="10"/>
      <c r="U60" s="10"/>
      <c r="V60" s="10"/>
      <c r="W60" s="10"/>
      <c r="X60" s="10"/>
      <c r="Y60" s="59"/>
    </row>
    <row r="61" spans="1:25" s="5" customFormat="1" ht="12.75" customHeight="1">
      <c r="A61" s="15" t="s">
        <v>46</v>
      </c>
      <c r="B61" s="92"/>
      <c r="C61" s="96"/>
      <c r="D61" s="11"/>
      <c r="E61" s="11"/>
      <c r="F61" s="11"/>
      <c r="G61" s="11"/>
      <c r="H61" s="11"/>
      <c r="I61" s="4"/>
      <c r="J61" s="4"/>
      <c r="K61" s="4"/>
      <c r="L61" s="4"/>
      <c r="M61" s="10">
        <f t="shared" si="6"/>
        <v>0</v>
      </c>
      <c r="N61" s="10"/>
      <c r="O61" s="4"/>
      <c r="P61" s="4"/>
      <c r="Q61" s="4"/>
      <c r="R61" s="4"/>
      <c r="S61" s="10">
        <f t="shared" si="7"/>
        <v>0</v>
      </c>
      <c r="T61" s="10"/>
      <c r="U61" s="4"/>
      <c r="V61" s="4"/>
      <c r="W61" s="4"/>
      <c r="X61" s="4"/>
      <c r="Y61" s="57"/>
    </row>
    <row r="62" spans="1:25" s="5" customFormat="1" ht="12.75" customHeight="1">
      <c r="A62" s="15" t="s">
        <v>47</v>
      </c>
      <c r="B62" s="92"/>
      <c r="C62" s="96"/>
      <c r="D62" s="11"/>
      <c r="E62" s="11"/>
      <c r="F62" s="11"/>
      <c r="G62" s="11"/>
      <c r="H62" s="11"/>
      <c r="I62" s="4"/>
      <c r="J62" s="4"/>
      <c r="K62" s="4"/>
      <c r="L62" s="4"/>
      <c r="M62" s="10"/>
      <c r="N62" s="10"/>
      <c r="O62" s="4"/>
      <c r="P62" s="4"/>
      <c r="Q62" s="4"/>
      <c r="R62" s="4"/>
      <c r="S62" s="10"/>
      <c r="T62" s="10"/>
      <c r="U62" s="4"/>
      <c r="V62" s="4"/>
      <c r="W62" s="4"/>
      <c r="X62" s="4"/>
      <c r="Y62" s="57"/>
    </row>
    <row r="63" spans="1:25" s="5" customFormat="1" ht="12.75" customHeight="1" hidden="1">
      <c r="A63" s="23" t="s">
        <v>48</v>
      </c>
      <c r="B63" s="92"/>
      <c r="C63" s="96"/>
      <c r="D63" s="11">
        <f aca="true" t="shared" si="8" ref="D63:D68">SUM(I63:L63)</f>
        <v>0</v>
      </c>
      <c r="E63" s="11"/>
      <c r="F63" s="11"/>
      <c r="G63" s="11"/>
      <c r="H63" s="11"/>
      <c r="I63" s="4"/>
      <c r="J63" s="4"/>
      <c r="K63" s="4"/>
      <c r="L63" s="4"/>
      <c r="M63" s="10">
        <f aca="true" t="shared" si="9" ref="M63:M68">SUM(O63:Q63)</f>
        <v>0</v>
      </c>
      <c r="N63" s="10"/>
      <c r="O63" s="4"/>
      <c r="P63" s="4"/>
      <c r="Q63" s="4"/>
      <c r="R63" s="4"/>
      <c r="S63" s="10">
        <f aca="true" t="shared" si="10" ref="S63:S68">SUM(U63:X63)</f>
        <v>0</v>
      </c>
      <c r="T63" s="10"/>
      <c r="U63" s="4"/>
      <c r="V63" s="4"/>
      <c r="W63" s="4"/>
      <c r="X63" s="4"/>
      <c r="Y63" s="57"/>
    </row>
    <row r="64" spans="1:25" s="5" customFormat="1" ht="21.75" customHeight="1" hidden="1">
      <c r="A64" s="16" t="s">
        <v>49</v>
      </c>
      <c r="B64" s="92"/>
      <c r="C64" s="96"/>
      <c r="D64" s="11">
        <f t="shared" si="8"/>
        <v>0</v>
      </c>
      <c r="E64" s="11"/>
      <c r="F64" s="11"/>
      <c r="G64" s="11"/>
      <c r="H64" s="11"/>
      <c r="I64" s="4"/>
      <c r="J64" s="4"/>
      <c r="K64" s="4"/>
      <c r="L64" s="4"/>
      <c r="M64" s="10">
        <f t="shared" si="9"/>
        <v>0</v>
      </c>
      <c r="N64" s="10"/>
      <c r="O64" s="4"/>
      <c r="P64" s="4"/>
      <c r="Q64" s="4"/>
      <c r="R64" s="4"/>
      <c r="S64" s="10">
        <f t="shared" si="10"/>
        <v>0</v>
      </c>
      <c r="T64" s="10"/>
      <c r="U64" s="4"/>
      <c r="V64" s="4"/>
      <c r="W64" s="4"/>
      <c r="X64" s="4"/>
      <c r="Y64" s="57"/>
    </row>
    <row r="65" spans="1:25" ht="12.75" customHeight="1" hidden="1">
      <c r="A65" s="17" t="s">
        <v>50</v>
      </c>
      <c r="B65" s="92"/>
      <c r="C65" s="96"/>
      <c r="D65" s="26">
        <f t="shared" si="8"/>
        <v>0</v>
      </c>
      <c r="E65" s="26"/>
      <c r="F65" s="26"/>
      <c r="G65" s="26"/>
      <c r="H65" s="26"/>
      <c r="I65" s="6"/>
      <c r="J65" s="6"/>
      <c r="K65" s="6"/>
      <c r="L65" s="6"/>
      <c r="M65" s="18">
        <f t="shared" si="9"/>
        <v>0</v>
      </c>
      <c r="N65" s="18"/>
      <c r="O65" s="6"/>
      <c r="P65" s="6"/>
      <c r="Q65" s="6"/>
      <c r="R65" s="6"/>
      <c r="S65" s="18">
        <f t="shared" si="10"/>
        <v>0</v>
      </c>
      <c r="T65" s="18"/>
      <c r="U65" s="6"/>
      <c r="V65" s="6"/>
      <c r="W65" s="6"/>
      <c r="X65" s="6"/>
      <c r="Y65" s="58"/>
    </row>
    <row r="66" spans="1:25" ht="12.75" customHeight="1" hidden="1">
      <c r="A66" s="17" t="s">
        <v>51</v>
      </c>
      <c r="B66" s="92"/>
      <c r="C66" s="96"/>
      <c r="D66" s="26">
        <f t="shared" si="8"/>
        <v>0</v>
      </c>
      <c r="E66" s="26"/>
      <c r="F66" s="26"/>
      <c r="G66" s="26"/>
      <c r="H66" s="26"/>
      <c r="I66" s="6"/>
      <c r="J66" s="6"/>
      <c r="K66" s="6"/>
      <c r="L66" s="6"/>
      <c r="M66" s="18">
        <f t="shared" si="9"/>
        <v>0</v>
      </c>
      <c r="N66" s="18"/>
      <c r="O66" s="6"/>
      <c r="P66" s="6"/>
      <c r="Q66" s="6"/>
      <c r="R66" s="6"/>
      <c r="S66" s="18">
        <f t="shared" si="10"/>
        <v>0</v>
      </c>
      <c r="T66" s="18"/>
      <c r="U66" s="6"/>
      <c r="V66" s="6"/>
      <c r="W66" s="6"/>
      <c r="X66" s="6"/>
      <c r="Y66" s="58"/>
    </row>
    <row r="67" spans="1:25" ht="12.75" customHeight="1" hidden="1">
      <c r="A67" s="17" t="s">
        <v>52</v>
      </c>
      <c r="B67" s="92"/>
      <c r="C67" s="96"/>
      <c r="D67" s="26">
        <f t="shared" si="8"/>
        <v>0</v>
      </c>
      <c r="E67" s="26"/>
      <c r="F67" s="26"/>
      <c r="G67" s="26"/>
      <c r="H67" s="26"/>
      <c r="I67" s="6"/>
      <c r="J67" s="6"/>
      <c r="K67" s="6"/>
      <c r="L67" s="6"/>
      <c r="M67" s="18">
        <f t="shared" si="9"/>
        <v>0</v>
      </c>
      <c r="N67" s="18"/>
      <c r="O67" s="6"/>
      <c r="P67" s="6"/>
      <c r="Q67" s="6"/>
      <c r="R67" s="6"/>
      <c r="S67" s="18">
        <f t="shared" si="10"/>
        <v>0</v>
      </c>
      <c r="T67" s="18"/>
      <c r="U67" s="6"/>
      <c r="V67" s="6"/>
      <c r="W67" s="6"/>
      <c r="X67" s="6"/>
      <c r="Y67" s="58"/>
    </row>
    <row r="68" spans="1:25" ht="12.75" customHeight="1" hidden="1">
      <c r="A68" s="17" t="s">
        <v>53</v>
      </c>
      <c r="B68" s="92"/>
      <c r="C68" s="96"/>
      <c r="D68" s="26">
        <f t="shared" si="8"/>
        <v>0</v>
      </c>
      <c r="E68" s="26"/>
      <c r="F68" s="26"/>
      <c r="G68" s="26"/>
      <c r="H68" s="26"/>
      <c r="I68" s="6"/>
      <c r="J68" s="6"/>
      <c r="K68" s="6"/>
      <c r="L68" s="6"/>
      <c r="M68" s="18">
        <f t="shared" si="9"/>
        <v>0</v>
      </c>
      <c r="N68" s="18"/>
      <c r="O68" s="6"/>
      <c r="P68" s="6"/>
      <c r="Q68" s="6"/>
      <c r="R68" s="6"/>
      <c r="S68" s="18">
        <f t="shared" si="10"/>
        <v>0</v>
      </c>
      <c r="T68" s="18"/>
      <c r="U68" s="6"/>
      <c r="V68" s="6"/>
      <c r="W68" s="6"/>
      <c r="X68" s="6"/>
      <c r="Y68" s="58"/>
    </row>
    <row r="69" spans="1:25" ht="12.75" customHeight="1">
      <c r="A69" s="17" t="s">
        <v>50</v>
      </c>
      <c r="B69" s="92"/>
      <c r="C69" s="96"/>
      <c r="D69" s="26"/>
      <c r="E69" s="26"/>
      <c r="F69" s="26"/>
      <c r="G69" s="26"/>
      <c r="H69" s="26"/>
      <c r="I69" s="6"/>
      <c r="J69" s="6"/>
      <c r="K69" s="6"/>
      <c r="L69" s="6"/>
      <c r="M69" s="18"/>
      <c r="N69" s="18"/>
      <c r="O69" s="6"/>
      <c r="P69" s="6"/>
      <c r="Q69" s="6"/>
      <c r="R69" s="6"/>
      <c r="S69" s="18"/>
      <c r="T69" s="18"/>
      <c r="U69" s="6"/>
      <c r="V69" s="6"/>
      <c r="W69" s="6"/>
      <c r="X69" s="6"/>
      <c r="Y69" s="58"/>
    </row>
    <row r="70" spans="1:25" ht="12.75" customHeight="1">
      <c r="A70" s="15" t="s">
        <v>70</v>
      </c>
      <c r="B70" s="92"/>
      <c r="C70" s="96"/>
      <c r="D70" s="11">
        <f aca="true" t="shared" si="11" ref="D70:D80">SUM(I70:L70)</f>
        <v>0</v>
      </c>
      <c r="E70" s="11"/>
      <c r="F70" s="11"/>
      <c r="G70" s="11"/>
      <c r="H70" s="11"/>
      <c r="I70" s="6"/>
      <c r="J70" s="6"/>
      <c r="K70" s="6"/>
      <c r="L70" s="6"/>
      <c r="M70" s="10">
        <f aca="true" t="shared" si="12" ref="M70:M80">SUM(O70:Q70)</f>
        <v>0</v>
      </c>
      <c r="N70" s="10"/>
      <c r="O70" s="6"/>
      <c r="P70" s="6"/>
      <c r="Q70" s="6"/>
      <c r="R70" s="6"/>
      <c r="S70" s="10">
        <f aca="true" t="shared" si="13" ref="S70:S75">SUM(U70:X70)</f>
        <v>0</v>
      </c>
      <c r="T70" s="10"/>
      <c r="U70" s="6"/>
      <c r="V70" s="6"/>
      <c r="W70" s="6"/>
      <c r="X70" s="6"/>
      <c r="Y70" s="58"/>
    </row>
    <row r="71" spans="1:25" ht="12.75" customHeight="1" hidden="1">
      <c r="A71" s="17" t="s">
        <v>54</v>
      </c>
      <c r="B71" s="92"/>
      <c r="C71" s="96"/>
      <c r="D71" s="26">
        <f t="shared" si="11"/>
        <v>0</v>
      </c>
      <c r="E71" s="26"/>
      <c r="F71" s="26"/>
      <c r="G71" s="26"/>
      <c r="H71" s="26"/>
      <c r="I71" s="6"/>
      <c r="J71" s="6"/>
      <c r="K71" s="6"/>
      <c r="L71" s="6"/>
      <c r="M71" s="18">
        <f t="shared" si="12"/>
        <v>0</v>
      </c>
      <c r="N71" s="18"/>
      <c r="O71" s="6"/>
      <c r="P71" s="6"/>
      <c r="Q71" s="6"/>
      <c r="R71" s="6"/>
      <c r="S71" s="18">
        <f t="shared" si="13"/>
        <v>0</v>
      </c>
      <c r="T71" s="18"/>
      <c r="U71" s="6"/>
      <c r="V71" s="6"/>
      <c r="W71" s="6"/>
      <c r="X71" s="6"/>
      <c r="Y71" s="58"/>
    </row>
    <row r="72" spans="1:25" s="3" customFormat="1" ht="12.75" customHeight="1">
      <c r="A72" s="13" t="s">
        <v>55</v>
      </c>
      <c r="B72" s="92"/>
      <c r="C72" s="96"/>
      <c r="D72" s="25">
        <f t="shared" si="11"/>
        <v>0</v>
      </c>
      <c r="E72" s="25"/>
      <c r="F72" s="25"/>
      <c r="G72" s="25"/>
      <c r="H72" s="25"/>
      <c r="I72" s="2">
        <f>I75+I76+I79+I77+I78</f>
        <v>0</v>
      </c>
      <c r="J72" s="2"/>
      <c r="K72" s="2">
        <f>K75+K76+K79+K77+K78</f>
        <v>0</v>
      </c>
      <c r="L72" s="2">
        <f>L75+L76+L79+L77+L78</f>
        <v>0</v>
      </c>
      <c r="M72" s="14">
        <f t="shared" si="12"/>
        <v>0</v>
      </c>
      <c r="N72" s="14"/>
      <c r="O72" s="2">
        <f>O75+O76+O79+O77+O78</f>
        <v>0</v>
      </c>
      <c r="P72" s="2">
        <f>P75+P76+P79+P77+P78</f>
        <v>0</v>
      </c>
      <c r="Q72" s="2">
        <f>Q75+Q76+Q79+Q77+Q78</f>
        <v>0</v>
      </c>
      <c r="R72" s="2"/>
      <c r="S72" s="14">
        <f t="shared" si="13"/>
        <v>0</v>
      </c>
      <c r="T72" s="14"/>
      <c r="U72" s="2">
        <f>U75+U76+U79+U77+U78</f>
        <v>0</v>
      </c>
      <c r="V72" s="2"/>
      <c r="W72" s="2">
        <f>W75+W76+W79+W77+W78</f>
        <v>0</v>
      </c>
      <c r="X72" s="2">
        <f>X75+X76+X79+X77+X78</f>
        <v>0</v>
      </c>
      <c r="Y72" s="56"/>
    </row>
    <row r="73" spans="1:25" ht="12.75" customHeight="1" hidden="1">
      <c r="A73" s="17" t="s">
        <v>56</v>
      </c>
      <c r="B73" s="92"/>
      <c r="C73" s="96"/>
      <c r="D73" s="26">
        <f t="shared" si="11"/>
        <v>0</v>
      </c>
      <c r="E73" s="26"/>
      <c r="F73" s="26"/>
      <c r="G73" s="26"/>
      <c r="H73" s="26"/>
      <c r="I73" s="6"/>
      <c r="J73" s="6"/>
      <c r="K73" s="6"/>
      <c r="L73" s="6"/>
      <c r="M73" s="18">
        <f t="shared" si="12"/>
        <v>0</v>
      </c>
      <c r="N73" s="18"/>
      <c r="O73" s="6"/>
      <c r="P73" s="6"/>
      <c r="Q73" s="6"/>
      <c r="R73" s="6"/>
      <c r="S73" s="18">
        <f t="shared" si="13"/>
        <v>0</v>
      </c>
      <c r="T73" s="18"/>
      <c r="U73" s="6"/>
      <c r="V73" s="6"/>
      <c r="W73" s="6"/>
      <c r="X73" s="6"/>
      <c r="Y73" s="58"/>
    </row>
    <row r="74" spans="1:25" ht="12.75" customHeight="1" hidden="1">
      <c r="A74" s="17" t="s">
        <v>57</v>
      </c>
      <c r="B74" s="92"/>
      <c r="C74" s="96"/>
      <c r="D74" s="26">
        <f t="shared" si="11"/>
        <v>0</v>
      </c>
      <c r="E74" s="26"/>
      <c r="F74" s="26"/>
      <c r="G74" s="26"/>
      <c r="H74" s="26"/>
      <c r="I74" s="6"/>
      <c r="J74" s="6"/>
      <c r="K74" s="6"/>
      <c r="L74" s="6"/>
      <c r="M74" s="18">
        <f t="shared" si="12"/>
        <v>0</v>
      </c>
      <c r="N74" s="18"/>
      <c r="O74" s="6"/>
      <c r="P74" s="6"/>
      <c r="Q74" s="6"/>
      <c r="R74" s="6"/>
      <c r="S74" s="18">
        <f t="shared" si="13"/>
        <v>0</v>
      </c>
      <c r="T74" s="18"/>
      <c r="U74" s="6"/>
      <c r="V74" s="6"/>
      <c r="W74" s="6"/>
      <c r="X74" s="6"/>
      <c r="Y74" s="58"/>
    </row>
    <row r="75" spans="1:25" s="5" customFormat="1" ht="12.75" customHeight="1">
      <c r="A75" s="15" t="s">
        <v>58</v>
      </c>
      <c r="B75" s="92"/>
      <c r="C75" s="96"/>
      <c r="D75" s="11">
        <f t="shared" si="11"/>
        <v>0</v>
      </c>
      <c r="E75" s="11"/>
      <c r="F75" s="11"/>
      <c r="G75" s="11"/>
      <c r="H75" s="11"/>
      <c r="I75" s="4"/>
      <c r="J75" s="4"/>
      <c r="K75" s="4"/>
      <c r="L75" s="4"/>
      <c r="M75" s="10">
        <f t="shared" si="12"/>
        <v>0</v>
      </c>
      <c r="N75" s="10"/>
      <c r="O75" s="4"/>
      <c r="P75" s="4"/>
      <c r="Q75" s="4"/>
      <c r="R75" s="4"/>
      <c r="S75" s="10">
        <f t="shared" si="13"/>
        <v>0</v>
      </c>
      <c r="T75" s="10"/>
      <c r="U75" s="4"/>
      <c r="V75" s="4"/>
      <c r="W75" s="4"/>
      <c r="X75" s="4"/>
      <c r="Y75" s="57"/>
    </row>
    <row r="76" spans="1:25" s="5" customFormat="1" ht="12.75" customHeight="1">
      <c r="A76" s="15" t="s">
        <v>59</v>
      </c>
      <c r="B76" s="92"/>
      <c r="C76" s="96"/>
      <c r="D76" s="11">
        <f t="shared" si="11"/>
        <v>0</v>
      </c>
      <c r="E76" s="11"/>
      <c r="F76" s="11"/>
      <c r="G76" s="11"/>
      <c r="H76" s="11"/>
      <c r="I76" s="4"/>
      <c r="J76" s="4"/>
      <c r="K76" s="4"/>
      <c r="L76" s="4"/>
      <c r="M76" s="10">
        <f t="shared" si="12"/>
        <v>0</v>
      </c>
      <c r="N76" s="10"/>
      <c r="O76" s="4"/>
      <c r="P76" s="4"/>
      <c r="Q76" s="4"/>
      <c r="R76" s="4"/>
      <c r="S76" s="10"/>
      <c r="T76" s="10"/>
      <c r="U76" s="4"/>
      <c r="V76" s="4"/>
      <c r="W76" s="4"/>
      <c r="X76" s="4"/>
      <c r="Y76" s="57"/>
    </row>
    <row r="77" spans="1:25" s="5" customFormat="1" ht="12.75" customHeight="1">
      <c r="A77" s="15" t="s">
        <v>60</v>
      </c>
      <c r="B77" s="92"/>
      <c r="C77" s="96"/>
      <c r="D77" s="11">
        <f t="shared" si="11"/>
        <v>0</v>
      </c>
      <c r="E77" s="11"/>
      <c r="F77" s="11"/>
      <c r="G77" s="11"/>
      <c r="H77" s="11"/>
      <c r="I77" s="4"/>
      <c r="J77" s="4"/>
      <c r="K77" s="4"/>
      <c r="L77" s="4"/>
      <c r="M77" s="10">
        <f t="shared" si="12"/>
        <v>0</v>
      </c>
      <c r="N77" s="10"/>
      <c r="O77" s="4"/>
      <c r="P77" s="4"/>
      <c r="Q77" s="4"/>
      <c r="R77" s="4"/>
      <c r="S77" s="10">
        <f>SUM(U77:X77)</f>
        <v>0</v>
      </c>
      <c r="T77" s="10"/>
      <c r="U77" s="4"/>
      <c r="V77" s="4"/>
      <c r="W77" s="4"/>
      <c r="X77" s="4"/>
      <c r="Y77" s="57"/>
    </row>
    <row r="78" spans="1:25" s="5" customFormat="1" ht="12.75" customHeight="1">
      <c r="A78" s="15" t="s">
        <v>61</v>
      </c>
      <c r="B78" s="92"/>
      <c r="C78" s="96"/>
      <c r="D78" s="11">
        <f t="shared" si="11"/>
        <v>0</v>
      </c>
      <c r="E78" s="11"/>
      <c r="F78" s="11"/>
      <c r="G78" s="11"/>
      <c r="H78" s="11"/>
      <c r="I78" s="4"/>
      <c r="J78" s="4"/>
      <c r="K78" s="4"/>
      <c r="L78" s="4"/>
      <c r="M78" s="10">
        <f t="shared" si="12"/>
        <v>0</v>
      </c>
      <c r="N78" s="10"/>
      <c r="O78" s="4"/>
      <c r="P78" s="4"/>
      <c r="Q78" s="4"/>
      <c r="R78" s="4"/>
      <c r="S78" s="10">
        <f>SUM(U78:X78)</f>
        <v>0</v>
      </c>
      <c r="T78" s="10"/>
      <c r="U78" s="4"/>
      <c r="V78" s="4"/>
      <c r="W78" s="4"/>
      <c r="X78" s="4"/>
      <c r="Y78" s="57"/>
    </row>
    <row r="79" spans="1:25" s="5" customFormat="1" ht="12.75" customHeight="1">
      <c r="A79" s="16" t="s">
        <v>62</v>
      </c>
      <c r="B79" s="92"/>
      <c r="C79" s="96"/>
      <c r="D79" s="11">
        <f t="shared" si="11"/>
        <v>0</v>
      </c>
      <c r="E79" s="11"/>
      <c r="F79" s="11"/>
      <c r="G79" s="11"/>
      <c r="H79" s="11"/>
      <c r="I79" s="4"/>
      <c r="J79" s="4"/>
      <c r="K79" s="4"/>
      <c r="L79" s="4"/>
      <c r="M79" s="10">
        <f t="shared" si="12"/>
        <v>0</v>
      </c>
      <c r="N79" s="10"/>
      <c r="O79" s="4"/>
      <c r="P79" s="4"/>
      <c r="Q79" s="4"/>
      <c r="R79" s="4"/>
      <c r="S79" s="10">
        <f>SUM(U79:X79)</f>
        <v>0</v>
      </c>
      <c r="T79" s="10"/>
      <c r="U79" s="4"/>
      <c r="V79" s="4"/>
      <c r="W79" s="4"/>
      <c r="X79" s="4"/>
      <c r="Y79" s="57"/>
    </row>
    <row r="80" spans="1:25" s="5" customFormat="1" ht="12.75" customHeight="1" hidden="1">
      <c r="A80" s="15" t="s">
        <v>63</v>
      </c>
      <c r="B80" s="92"/>
      <c r="C80" s="96"/>
      <c r="D80" s="11">
        <f t="shared" si="11"/>
        <v>0</v>
      </c>
      <c r="E80" s="11"/>
      <c r="F80" s="11"/>
      <c r="G80" s="11"/>
      <c r="H80" s="11"/>
      <c r="I80" s="4"/>
      <c r="J80" s="4"/>
      <c r="K80" s="4"/>
      <c r="L80" s="4"/>
      <c r="M80" s="10">
        <f t="shared" si="12"/>
        <v>0</v>
      </c>
      <c r="N80" s="10"/>
      <c r="O80" s="4"/>
      <c r="P80" s="4"/>
      <c r="Q80" s="4"/>
      <c r="R80" s="4"/>
      <c r="S80" s="10">
        <f>SUM(U80:X80)</f>
        <v>0</v>
      </c>
      <c r="T80" s="10"/>
      <c r="U80" s="4"/>
      <c r="V80" s="4"/>
      <c r="W80" s="4"/>
      <c r="X80" s="4"/>
      <c r="Y80" s="57"/>
    </row>
    <row r="81" spans="1:25" s="5" customFormat="1" ht="12.75" customHeight="1">
      <c r="A81" s="19" t="s">
        <v>90</v>
      </c>
      <c r="B81" s="92"/>
      <c r="C81" s="96"/>
      <c r="D81" s="50"/>
      <c r="E81" s="50"/>
      <c r="F81" s="50"/>
      <c r="G81" s="50"/>
      <c r="H81" s="50"/>
      <c r="I81" s="2">
        <f>I82+I85+I86</f>
        <v>0</v>
      </c>
      <c r="J81" s="4"/>
      <c r="K81" s="2"/>
      <c r="L81" s="2">
        <f>L82+L85+L86</f>
        <v>0</v>
      </c>
      <c r="M81" s="14"/>
      <c r="N81" s="14"/>
      <c r="O81" s="2">
        <f aca="true" t="shared" si="14" ref="O81:Q82">O82+O85+O86</f>
        <v>0</v>
      </c>
      <c r="P81" s="2"/>
      <c r="Q81" s="2">
        <f t="shared" si="14"/>
        <v>0</v>
      </c>
      <c r="R81" s="2"/>
      <c r="S81" s="14"/>
      <c r="T81" s="14"/>
      <c r="U81" s="2">
        <f aca="true" t="shared" si="15" ref="U81:X82">U82+U85+U86</f>
        <v>0</v>
      </c>
      <c r="V81" s="2"/>
      <c r="W81" s="2"/>
      <c r="X81" s="2">
        <f t="shared" si="15"/>
        <v>0</v>
      </c>
      <c r="Y81" s="56"/>
    </row>
    <row r="82" spans="1:25" s="3" customFormat="1" ht="27" customHeight="1">
      <c r="A82" s="19" t="s">
        <v>64</v>
      </c>
      <c r="B82" s="92"/>
      <c r="C82" s="96"/>
      <c r="D82" s="25">
        <v>247640</v>
      </c>
      <c r="E82" s="25"/>
      <c r="F82" s="25"/>
      <c r="G82" s="25"/>
      <c r="H82" s="25"/>
      <c r="I82" s="2">
        <f>I83+I86+I87</f>
        <v>0</v>
      </c>
      <c r="J82" s="2">
        <v>247640</v>
      </c>
      <c r="K82" s="2"/>
      <c r="L82" s="2">
        <f>L83+L86+L87</f>
        <v>0</v>
      </c>
      <c r="M82" s="14">
        <v>112000</v>
      </c>
      <c r="N82" s="14"/>
      <c r="O82" s="2">
        <f t="shared" si="14"/>
        <v>0</v>
      </c>
      <c r="P82" s="2">
        <v>112000</v>
      </c>
      <c r="Q82" s="2">
        <f t="shared" si="14"/>
        <v>0</v>
      </c>
      <c r="R82" s="2"/>
      <c r="S82" s="14">
        <v>99760</v>
      </c>
      <c r="T82" s="14"/>
      <c r="U82" s="2">
        <f t="shared" si="15"/>
        <v>0</v>
      </c>
      <c r="V82" s="2">
        <v>99760</v>
      </c>
      <c r="W82" s="2"/>
      <c r="X82" s="2">
        <f t="shared" si="15"/>
        <v>0</v>
      </c>
      <c r="Y82" s="56"/>
    </row>
    <row r="83" spans="1:25" ht="14.25" customHeight="1" hidden="1">
      <c r="A83" s="19" t="s">
        <v>65</v>
      </c>
      <c r="B83" s="92"/>
      <c r="C83" s="96"/>
      <c r="D83" s="25">
        <f>SUM(I83:L83)</f>
        <v>0</v>
      </c>
      <c r="E83" s="25"/>
      <c r="F83" s="25"/>
      <c r="G83" s="25"/>
      <c r="H83" s="25"/>
      <c r="I83" s="6"/>
      <c r="J83" s="6"/>
      <c r="K83" s="6"/>
      <c r="L83" s="6"/>
      <c r="M83" s="14">
        <f>SUM(O83:Q83)</f>
        <v>0</v>
      </c>
      <c r="N83" s="14"/>
      <c r="O83" s="6"/>
      <c r="P83" s="6"/>
      <c r="Q83" s="6"/>
      <c r="R83" s="6"/>
      <c r="S83" s="14">
        <f>SUM(U83:X83)</f>
        <v>0</v>
      </c>
      <c r="T83" s="14"/>
      <c r="U83" s="6"/>
      <c r="V83" s="6"/>
      <c r="W83" s="6"/>
      <c r="X83" s="6"/>
      <c r="Y83" s="58"/>
    </row>
    <row r="84" spans="1:25" ht="13.5" customHeight="1">
      <c r="A84" s="22" t="s">
        <v>66</v>
      </c>
      <c r="B84" s="92"/>
      <c r="C84" s="96"/>
      <c r="D84" s="26">
        <f>SUM(I84:L84)</f>
        <v>0</v>
      </c>
      <c r="E84" s="26"/>
      <c r="F84" s="26"/>
      <c r="G84" s="26"/>
      <c r="H84" s="26"/>
      <c r="I84" s="6"/>
      <c r="J84" s="6"/>
      <c r="K84" s="6"/>
      <c r="L84" s="6"/>
      <c r="M84" s="18">
        <f>SUM(O84:Q84)</f>
        <v>0</v>
      </c>
      <c r="N84" s="18"/>
      <c r="O84" s="6"/>
      <c r="P84" s="6"/>
      <c r="Q84" s="6"/>
      <c r="R84" s="6"/>
      <c r="S84" s="18">
        <f>SUM(U84:X84)</f>
        <v>0</v>
      </c>
      <c r="T84" s="18"/>
      <c r="U84" s="6"/>
      <c r="V84" s="6"/>
      <c r="W84" s="6"/>
      <c r="X84" s="6"/>
      <c r="Y84" s="58"/>
    </row>
    <row r="85" spans="1:25" s="5" customFormat="1" ht="15" customHeight="1">
      <c r="A85" s="16" t="s">
        <v>67</v>
      </c>
      <c r="B85" s="92"/>
      <c r="C85" s="96"/>
      <c r="D85" s="11">
        <f>SUM(I85:L85)</f>
        <v>0</v>
      </c>
      <c r="E85" s="11"/>
      <c r="F85" s="11"/>
      <c r="G85" s="11"/>
      <c r="H85" s="11"/>
      <c r="I85" s="4"/>
      <c r="J85" s="4"/>
      <c r="K85" s="4"/>
      <c r="L85" s="4"/>
      <c r="M85" s="10">
        <f>SUM(O85:Q85)</f>
        <v>0</v>
      </c>
      <c r="N85" s="10"/>
      <c r="O85" s="4"/>
      <c r="P85" s="4"/>
      <c r="Q85" s="4"/>
      <c r="R85" s="4"/>
      <c r="S85" s="10">
        <f>SUM(U85:X85)</f>
        <v>0</v>
      </c>
      <c r="T85" s="10"/>
      <c r="U85" s="4"/>
      <c r="V85" s="4"/>
      <c r="W85" s="4"/>
      <c r="X85" s="4"/>
      <c r="Y85" s="57"/>
    </row>
    <row r="86" spans="1:25" s="5" customFormat="1" ht="12.75" customHeight="1">
      <c r="A86" s="16" t="s">
        <v>68</v>
      </c>
      <c r="B86" s="92"/>
      <c r="C86" s="96"/>
      <c r="D86" s="11">
        <f>SUM(I86:L86)</f>
        <v>0</v>
      </c>
      <c r="E86" s="11"/>
      <c r="F86" s="11"/>
      <c r="G86" s="11"/>
      <c r="H86" s="11"/>
      <c r="I86" s="4"/>
      <c r="J86" s="4"/>
      <c r="K86" s="4"/>
      <c r="L86" s="4"/>
      <c r="M86" s="10">
        <f>SUM(O86:Q86)</f>
        <v>0</v>
      </c>
      <c r="N86" s="10"/>
      <c r="O86" s="4"/>
      <c r="P86" s="4"/>
      <c r="Q86" s="4"/>
      <c r="R86" s="4"/>
      <c r="S86" s="10">
        <f>SUM(U86:X86)</f>
        <v>0</v>
      </c>
      <c r="T86" s="10"/>
      <c r="U86" s="4"/>
      <c r="V86" s="4"/>
      <c r="W86" s="4"/>
      <c r="X86" s="4"/>
      <c r="Y86" s="57"/>
    </row>
    <row r="87" spans="1:25" s="5" customFormat="1" ht="12.75" customHeight="1">
      <c r="A87" s="16" t="s">
        <v>92</v>
      </c>
      <c r="B87" s="105"/>
      <c r="C87" s="96"/>
      <c r="D87" s="11">
        <v>247640</v>
      </c>
      <c r="E87" s="11"/>
      <c r="F87" s="11"/>
      <c r="G87" s="11"/>
      <c r="H87" s="11"/>
      <c r="I87" s="4"/>
      <c r="J87" s="4">
        <v>247640</v>
      </c>
      <c r="K87" s="4"/>
      <c r="L87" s="4"/>
      <c r="M87" s="10">
        <v>112000</v>
      </c>
      <c r="N87" s="10"/>
      <c r="O87" s="4"/>
      <c r="P87" s="4">
        <v>112000</v>
      </c>
      <c r="Q87" s="4"/>
      <c r="R87" s="4"/>
      <c r="S87" s="10">
        <v>99760</v>
      </c>
      <c r="T87" s="10"/>
      <c r="U87" s="4"/>
      <c r="V87" s="4">
        <v>99760</v>
      </c>
      <c r="W87" s="4"/>
      <c r="X87" s="4"/>
      <c r="Y87" s="57"/>
    </row>
    <row r="89" spans="1:13" ht="15.75">
      <c r="A89" s="38" t="s">
        <v>77</v>
      </c>
      <c r="M89" t="s">
        <v>120</v>
      </c>
    </row>
    <row r="90" ht="15">
      <c r="A90" s="37"/>
    </row>
    <row r="91" spans="1:13" ht="15.75">
      <c r="A91" s="38" t="s">
        <v>78</v>
      </c>
      <c r="M91" t="s">
        <v>94</v>
      </c>
    </row>
  </sheetData>
  <sheetProtection selectLockedCells="1" selectUnlockedCells="1"/>
  <mergeCells count="21">
    <mergeCell ref="A3:A5"/>
    <mergeCell ref="C3:C5"/>
    <mergeCell ref="Q4:Q5"/>
    <mergeCell ref="X4:X5"/>
    <mergeCell ref="D3:L3"/>
    <mergeCell ref="S4:S5"/>
    <mergeCell ref="B6:B87"/>
    <mergeCell ref="C6:C87"/>
    <mergeCell ref="M4:M5"/>
    <mergeCell ref="B3:B5"/>
    <mergeCell ref="D4:D5"/>
    <mergeCell ref="A1:X1"/>
    <mergeCell ref="I4:I5"/>
    <mergeCell ref="K4:K5"/>
    <mergeCell ref="L4:L5"/>
    <mergeCell ref="O4:O5"/>
    <mergeCell ref="U4:U5"/>
    <mergeCell ref="M3:Q3"/>
    <mergeCell ref="W4:W5"/>
    <mergeCell ref="R4:R5"/>
    <mergeCell ref="S3:X3"/>
  </mergeCells>
  <printOptions/>
  <pageMargins left="0.39375" right="0.19652777777777777" top="0" bottom="0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66">
      <selection activeCell="H98" sqref="H98"/>
    </sheetView>
  </sheetViews>
  <sheetFormatPr defaultColWidth="9.140625" defaultRowHeight="12.75"/>
  <cols>
    <col min="1" max="1" width="30.28125" style="0" customWidth="1"/>
    <col min="2" max="2" width="12.421875" style="0" customWidth="1"/>
    <col min="3" max="3" width="16.28125" style="0" customWidth="1"/>
    <col min="4" max="4" width="11.7109375" style="0" customWidth="1"/>
    <col min="5" max="5" width="11.8515625" style="0" customWidth="1"/>
    <col min="6" max="6" width="13.421875" style="0" customWidth="1"/>
    <col min="7" max="7" width="8.140625" style="0" customWidth="1"/>
    <col min="8" max="8" width="12.28125" style="0" customWidth="1"/>
    <col min="9" max="9" width="11.8515625" style="0" customWidth="1"/>
    <col min="10" max="10" width="8.57421875" style="0" customWidth="1"/>
  </cols>
  <sheetData>
    <row r="1" spans="1:21" ht="15">
      <c r="A1" s="97" t="s">
        <v>107</v>
      </c>
      <c r="B1" s="97"/>
      <c r="C1" s="97"/>
      <c r="D1" s="97"/>
      <c r="E1" s="97"/>
      <c r="F1" s="97"/>
      <c r="G1" s="97"/>
      <c r="H1" s="97"/>
      <c r="I1" s="97"/>
      <c r="J1" s="97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3" spans="1:10" ht="32.25" customHeight="1">
      <c r="A3" s="98"/>
      <c r="B3" s="89" t="s">
        <v>133</v>
      </c>
      <c r="C3" s="90"/>
      <c r="D3" s="90"/>
      <c r="E3" s="89" t="s">
        <v>166</v>
      </c>
      <c r="F3" s="90"/>
      <c r="G3" s="90"/>
      <c r="H3" s="89" t="s">
        <v>71</v>
      </c>
      <c r="I3" s="90"/>
      <c r="J3" s="90"/>
    </row>
    <row r="4" spans="1:10" ht="43.5" customHeight="1">
      <c r="A4" s="98"/>
      <c r="B4" s="94" t="s">
        <v>2</v>
      </c>
      <c r="C4" s="106" t="s">
        <v>76</v>
      </c>
      <c r="D4" s="106" t="s">
        <v>75</v>
      </c>
      <c r="E4" s="94" t="s">
        <v>2</v>
      </c>
      <c r="F4" s="106" t="s">
        <v>76</v>
      </c>
      <c r="G4" s="106" t="s">
        <v>75</v>
      </c>
      <c r="H4" s="94" t="s">
        <v>2</v>
      </c>
      <c r="I4" s="106" t="s">
        <v>76</v>
      </c>
      <c r="J4" s="106" t="s">
        <v>75</v>
      </c>
    </row>
    <row r="5" spans="1:10" ht="97.5" customHeight="1">
      <c r="A5" s="98"/>
      <c r="B5" s="95"/>
      <c r="C5" s="107"/>
      <c r="D5" s="107"/>
      <c r="E5" s="95"/>
      <c r="F5" s="107"/>
      <c r="G5" s="107"/>
      <c r="H5" s="95"/>
      <c r="I5" s="107"/>
      <c r="J5" s="107"/>
    </row>
    <row r="6" spans="1:10" ht="12.75" customHeight="1">
      <c r="A6" s="32" t="s">
        <v>105</v>
      </c>
      <c r="B6" s="24">
        <v>2159664.03</v>
      </c>
      <c r="C6" s="24">
        <v>2153706.83</v>
      </c>
      <c r="D6" s="24">
        <v>5957.2</v>
      </c>
      <c r="E6" s="24">
        <v>1300795.13</v>
      </c>
      <c r="F6" s="24">
        <v>1296247.89</v>
      </c>
      <c r="G6" s="28">
        <v>4547.24</v>
      </c>
      <c r="H6" s="24"/>
      <c r="I6" s="49"/>
      <c r="J6" s="31"/>
    </row>
    <row r="7" spans="1:10" ht="12.75" customHeight="1">
      <c r="A7" s="33" t="s">
        <v>74</v>
      </c>
      <c r="B7" s="24"/>
      <c r="C7" s="24"/>
      <c r="D7" s="31"/>
      <c r="E7" s="28"/>
      <c r="F7" s="28"/>
      <c r="G7" s="31"/>
      <c r="H7" s="28"/>
      <c r="I7" s="30"/>
      <c r="J7" s="31"/>
    </row>
    <row r="8" spans="1:10" ht="12.75" customHeight="1">
      <c r="A8" s="34" t="s">
        <v>83</v>
      </c>
      <c r="B8" s="24">
        <v>180921.65</v>
      </c>
      <c r="C8" s="24">
        <v>180921.65</v>
      </c>
      <c r="D8" s="31"/>
      <c r="E8" s="28">
        <v>91649.6</v>
      </c>
      <c r="F8" s="28">
        <v>91649.6</v>
      </c>
      <c r="G8" s="31"/>
      <c r="H8" s="49"/>
      <c r="I8" s="49"/>
      <c r="J8" s="31"/>
    </row>
    <row r="9" spans="1:10" ht="18.75" customHeight="1">
      <c r="A9" s="34" t="s">
        <v>84</v>
      </c>
      <c r="B9" s="24">
        <v>362266.53</v>
      </c>
      <c r="C9" s="24">
        <v>362266.53</v>
      </c>
      <c r="D9" s="31"/>
      <c r="E9" s="28">
        <v>191908.53</v>
      </c>
      <c r="F9" s="28">
        <v>191908.53</v>
      </c>
      <c r="G9" s="31"/>
      <c r="H9" s="49"/>
      <c r="I9" s="49"/>
      <c r="J9" s="31"/>
    </row>
    <row r="10" spans="1:10" ht="18.75" customHeight="1">
      <c r="A10" s="33" t="s">
        <v>85</v>
      </c>
      <c r="B10" s="24">
        <v>102750.6</v>
      </c>
      <c r="C10" s="24">
        <v>102750.6</v>
      </c>
      <c r="D10" s="31"/>
      <c r="E10" s="28">
        <v>68486.5</v>
      </c>
      <c r="F10" s="28">
        <v>68486.5</v>
      </c>
      <c r="G10" s="31"/>
      <c r="H10" s="49"/>
      <c r="I10" s="49"/>
      <c r="J10" s="31"/>
    </row>
    <row r="11" spans="1:10" ht="18.75" customHeight="1">
      <c r="A11" s="34" t="s">
        <v>86</v>
      </c>
      <c r="B11" s="24">
        <v>4898.5</v>
      </c>
      <c r="C11" s="24">
        <v>4898.5</v>
      </c>
      <c r="D11" s="31"/>
      <c r="E11" s="28">
        <v>3070.05</v>
      </c>
      <c r="F11" s="28">
        <v>3070.05</v>
      </c>
      <c r="G11" s="31"/>
      <c r="H11" s="49"/>
      <c r="I11" s="49"/>
      <c r="J11" s="31"/>
    </row>
    <row r="12" spans="1:10" ht="18.75" customHeight="1">
      <c r="A12" s="34" t="s">
        <v>87</v>
      </c>
      <c r="B12" s="24">
        <v>61578</v>
      </c>
      <c r="C12" s="24">
        <v>61578</v>
      </c>
      <c r="D12" s="31"/>
      <c r="E12" s="28">
        <v>41763</v>
      </c>
      <c r="F12" s="28">
        <v>41763</v>
      </c>
      <c r="G12" s="31"/>
      <c r="H12" s="49"/>
      <c r="I12" s="49"/>
      <c r="J12" s="31"/>
    </row>
    <row r="13" spans="1:10" ht="18.75" customHeight="1">
      <c r="A13" s="34" t="s">
        <v>98</v>
      </c>
      <c r="B13" s="24">
        <v>486336.49</v>
      </c>
      <c r="C13" s="24">
        <v>486336.49</v>
      </c>
      <c r="D13" s="31"/>
      <c r="E13" s="28">
        <v>331002.89</v>
      </c>
      <c r="F13" s="28">
        <v>331002.89</v>
      </c>
      <c r="G13" s="31"/>
      <c r="H13" s="49"/>
      <c r="I13" s="49"/>
      <c r="J13" s="31"/>
    </row>
    <row r="14" spans="1:10" ht="18.75" customHeight="1">
      <c r="A14" s="34" t="s">
        <v>96</v>
      </c>
      <c r="B14" s="24">
        <v>16625.17</v>
      </c>
      <c r="C14" s="24">
        <v>16625.17</v>
      </c>
      <c r="D14" s="31"/>
      <c r="E14" s="28">
        <v>13901.1</v>
      </c>
      <c r="F14" s="28">
        <v>13901.1</v>
      </c>
      <c r="G14" s="31"/>
      <c r="H14" s="49"/>
      <c r="I14" s="49"/>
      <c r="J14" s="31"/>
    </row>
    <row r="15" spans="1:10" ht="18.75" customHeight="1">
      <c r="A15" s="34" t="s">
        <v>97</v>
      </c>
      <c r="B15" s="24">
        <v>607218.23</v>
      </c>
      <c r="C15" s="24">
        <v>607218.23</v>
      </c>
      <c r="D15" s="31"/>
      <c r="E15" s="28">
        <v>251262.11</v>
      </c>
      <c r="F15" s="28">
        <v>251262.11</v>
      </c>
      <c r="G15" s="31"/>
      <c r="H15" s="49"/>
      <c r="I15" s="49"/>
      <c r="J15" s="31"/>
    </row>
    <row r="16" spans="1:10" ht="18.75" customHeight="1">
      <c r="A16" s="34" t="s">
        <v>118</v>
      </c>
      <c r="B16" s="24">
        <v>18333</v>
      </c>
      <c r="C16" s="24">
        <v>18333</v>
      </c>
      <c r="D16" s="31"/>
      <c r="E16" s="28">
        <v>16975</v>
      </c>
      <c r="F16" s="28">
        <v>16975</v>
      </c>
      <c r="G16" s="31"/>
      <c r="H16" s="49"/>
      <c r="I16" s="49"/>
      <c r="J16" s="31"/>
    </row>
    <row r="17" spans="1:10" ht="30" customHeight="1">
      <c r="A17" s="34" t="s">
        <v>122</v>
      </c>
      <c r="B17" s="24">
        <v>33015.36</v>
      </c>
      <c r="C17" s="24">
        <v>33015.36</v>
      </c>
      <c r="D17" s="31"/>
      <c r="E17" s="28">
        <v>7663</v>
      </c>
      <c r="F17" s="28">
        <v>7663</v>
      </c>
      <c r="G17" s="31"/>
      <c r="H17" s="49"/>
      <c r="I17" s="49"/>
      <c r="J17" s="31"/>
    </row>
    <row r="18" spans="1:10" ht="30" customHeight="1">
      <c r="A18" s="34" t="s">
        <v>130</v>
      </c>
      <c r="B18" s="24">
        <v>20720.3</v>
      </c>
      <c r="C18" s="24">
        <v>20720.3</v>
      </c>
      <c r="D18" s="31"/>
      <c r="E18" s="28">
        <v>18163.25</v>
      </c>
      <c r="F18" s="28">
        <v>18163.25</v>
      </c>
      <c r="G18" s="31"/>
      <c r="H18" s="49"/>
      <c r="I18" s="49"/>
      <c r="J18" s="31"/>
    </row>
    <row r="19" spans="1:10" ht="30" customHeight="1">
      <c r="A19" s="34" t="s">
        <v>131</v>
      </c>
      <c r="B19" s="24">
        <v>11543</v>
      </c>
      <c r="C19" s="24">
        <v>11543</v>
      </c>
      <c r="D19" s="31"/>
      <c r="E19" s="28">
        <v>13240.5</v>
      </c>
      <c r="F19" s="28">
        <v>13240.5</v>
      </c>
      <c r="G19" s="31"/>
      <c r="H19" s="49"/>
      <c r="I19" s="49"/>
      <c r="J19" s="31"/>
    </row>
    <row r="20" spans="1:10" ht="30" customHeight="1">
      <c r="A20" s="34" t="s">
        <v>129</v>
      </c>
      <c r="B20" s="24">
        <v>5957.2</v>
      </c>
      <c r="C20" s="24"/>
      <c r="D20" s="24">
        <v>5957.2</v>
      </c>
      <c r="E20" s="28">
        <v>4547.24</v>
      </c>
      <c r="F20" s="28">
        <v>4547.24</v>
      </c>
      <c r="G20" s="28">
        <v>4547.24</v>
      </c>
      <c r="H20" s="49"/>
      <c r="I20" s="49"/>
      <c r="J20" s="31"/>
    </row>
    <row r="21" spans="1:10" ht="25.5" customHeight="1">
      <c r="A21" s="34" t="s">
        <v>88</v>
      </c>
      <c r="B21" s="24">
        <v>247500</v>
      </c>
      <c r="C21" s="24">
        <v>247500</v>
      </c>
      <c r="D21" s="31"/>
      <c r="E21" s="28">
        <v>247500</v>
      </c>
      <c r="F21" s="28">
        <v>247500</v>
      </c>
      <c r="G21" s="31"/>
      <c r="H21" s="49"/>
      <c r="I21" s="49"/>
      <c r="J21" s="31"/>
    </row>
    <row r="22" spans="1:10" ht="18.75" customHeight="1">
      <c r="A22" s="66" t="s">
        <v>89</v>
      </c>
      <c r="B22" s="24">
        <v>155424.73</v>
      </c>
      <c r="C22" s="24">
        <v>154709.97</v>
      </c>
      <c r="D22" s="24">
        <v>714.76</v>
      </c>
      <c r="E22" s="68">
        <v>155424.73</v>
      </c>
      <c r="F22" s="68">
        <v>154709.97</v>
      </c>
      <c r="G22" s="24">
        <v>714.76</v>
      </c>
      <c r="H22" s="67"/>
      <c r="I22" s="67"/>
      <c r="J22" s="31"/>
    </row>
    <row r="23" spans="1:10" ht="12.75" customHeight="1">
      <c r="A23" s="33"/>
      <c r="B23" s="24"/>
      <c r="C23" s="30"/>
      <c r="D23" s="31"/>
      <c r="E23" s="28"/>
      <c r="F23" s="30"/>
      <c r="G23" s="31"/>
      <c r="H23" s="28"/>
      <c r="I23" s="30"/>
      <c r="J23" s="31"/>
    </row>
    <row r="24" spans="1:10" ht="12.75" customHeight="1">
      <c r="A24" s="32" t="s">
        <v>73</v>
      </c>
      <c r="B24" s="12">
        <v>2315088.76</v>
      </c>
      <c r="C24" s="12">
        <v>2308416.8</v>
      </c>
      <c r="D24" s="1">
        <v>6671.96</v>
      </c>
      <c r="E24" s="12">
        <v>1300795.13</v>
      </c>
      <c r="F24" s="12">
        <v>1296247.89</v>
      </c>
      <c r="G24" s="1">
        <v>4547.24</v>
      </c>
      <c r="H24" s="1">
        <v>1304149.46</v>
      </c>
      <c r="I24" s="1">
        <v>1299493.19</v>
      </c>
      <c r="J24" s="1">
        <v>4656.27</v>
      </c>
    </row>
    <row r="25" spans="1:10" s="3" customFormat="1" ht="12.75" customHeight="1">
      <c r="A25" s="13" t="s">
        <v>4</v>
      </c>
      <c r="B25" s="2">
        <v>943801.6</v>
      </c>
      <c r="C25" s="2">
        <v>943801.6</v>
      </c>
      <c r="D25" s="2"/>
      <c r="E25" s="2">
        <v>555000</v>
      </c>
      <c r="F25" s="2">
        <v>555000</v>
      </c>
      <c r="G25" s="2"/>
      <c r="H25" s="2">
        <v>606125.87</v>
      </c>
      <c r="I25" s="2">
        <v>606125.87</v>
      </c>
      <c r="J25" s="2"/>
    </row>
    <row r="26" spans="1:10" s="5" customFormat="1" ht="12.75" customHeight="1" hidden="1">
      <c r="A26" s="15" t="s">
        <v>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ht="22.5" customHeight="1" hidden="1">
      <c r="A27" s="16" t="s">
        <v>6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s="5" customFormat="1" ht="12.75" customHeight="1">
      <c r="A28" s="45" t="s">
        <v>80</v>
      </c>
      <c r="B28" s="4">
        <v>700054.26</v>
      </c>
      <c r="C28" s="4">
        <v>700054.26</v>
      </c>
      <c r="D28" s="4"/>
      <c r="E28" s="4">
        <v>315000</v>
      </c>
      <c r="F28" s="4">
        <v>315000</v>
      </c>
      <c r="G28" s="4"/>
      <c r="H28" s="4">
        <v>435883.1</v>
      </c>
      <c r="I28" s="4">
        <v>435883.1</v>
      </c>
      <c r="J28" s="4"/>
    </row>
    <row r="29" spans="1:10" s="5" customFormat="1" ht="12.75" customHeight="1">
      <c r="A29" s="41" t="s">
        <v>81</v>
      </c>
      <c r="B29" s="4"/>
      <c r="C29" s="4"/>
      <c r="D29" s="4"/>
      <c r="E29" s="4"/>
      <c r="F29" s="4"/>
      <c r="G29" s="4"/>
      <c r="H29" s="4">
        <v>3142.87</v>
      </c>
      <c r="I29" s="4">
        <v>3142.87</v>
      </c>
      <c r="J29" s="4"/>
    </row>
    <row r="30" spans="1:10" ht="12.75" customHeight="1">
      <c r="A30" s="13" t="s">
        <v>7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s="3" customFormat="1" ht="12.75" customHeight="1">
      <c r="A31" s="13" t="s">
        <v>8</v>
      </c>
      <c r="B31" s="2">
        <v>286036.42</v>
      </c>
      <c r="C31" s="2">
        <v>286036.42</v>
      </c>
      <c r="D31" s="2"/>
      <c r="E31" s="2">
        <v>183050.01</v>
      </c>
      <c r="F31" s="2">
        <v>183050.01</v>
      </c>
      <c r="G31" s="2"/>
      <c r="H31" s="2">
        <v>183050.01</v>
      </c>
      <c r="I31" s="2">
        <v>183050.01</v>
      </c>
      <c r="J31" s="2"/>
    </row>
    <row r="32" spans="1:10" s="5" customFormat="1" ht="12.75" customHeight="1" hidden="1">
      <c r="A32" s="15" t="s">
        <v>5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s="5" customFormat="1" ht="25.5" customHeight="1" hidden="1">
      <c r="A33" s="16" t="s">
        <v>6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s="5" customFormat="1" ht="12.75" customHeight="1">
      <c r="A34" s="45" t="s">
        <v>80</v>
      </c>
      <c r="B34" s="4">
        <v>216250.45</v>
      </c>
      <c r="C34" s="4">
        <v>216250.45</v>
      </c>
      <c r="D34" s="4"/>
      <c r="E34" s="4">
        <v>127968.47</v>
      </c>
      <c r="F34" s="4">
        <v>127968.47</v>
      </c>
      <c r="G34" s="4"/>
      <c r="H34" s="4">
        <v>127968.47</v>
      </c>
      <c r="I34" s="4">
        <v>127968.47</v>
      </c>
      <c r="J34" s="4"/>
    </row>
    <row r="35" spans="1:10" s="5" customFormat="1" ht="12.75" customHeight="1">
      <c r="A35" s="41" t="s">
        <v>81</v>
      </c>
      <c r="B35" s="4"/>
      <c r="C35" s="4"/>
      <c r="D35" s="4"/>
      <c r="E35" s="4">
        <v>948.75</v>
      </c>
      <c r="F35" s="4">
        <v>948.75</v>
      </c>
      <c r="G35" s="4"/>
      <c r="H35" s="4">
        <v>948.75</v>
      </c>
      <c r="I35" s="4">
        <v>948.75</v>
      </c>
      <c r="J35" s="4"/>
    </row>
    <row r="36" spans="1:10" s="3" customFormat="1" ht="12.75" customHeight="1">
      <c r="A36" s="13" t="s">
        <v>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s="3" customFormat="1" ht="12.75" customHeight="1" hidden="1">
      <c r="A37" s="13" t="s">
        <v>10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s="3" customFormat="1" ht="12.75" customHeight="1">
      <c r="A38" s="13" t="s">
        <v>11</v>
      </c>
      <c r="B38" s="2">
        <v>27932.57</v>
      </c>
      <c r="C38" s="2">
        <v>26919.65</v>
      </c>
      <c r="D38" s="2">
        <v>1012.92</v>
      </c>
      <c r="E38" s="2">
        <v>15168.26</v>
      </c>
      <c r="F38" s="2">
        <v>13480.06</v>
      </c>
      <c r="G38" s="2">
        <v>1688.2</v>
      </c>
      <c r="H38" s="2">
        <v>15168.26</v>
      </c>
      <c r="I38" s="2">
        <v>13480.06</v>
      </c>
      <c r="J38" s="2">
        <v>1688.2</v>
      </c>
    </row>
    <row r="39" spans="1:10" s="5" customFormat="1" ht="12.75" customHeight="1" hidden="1">
      <c r="A39" s="15" t="s">
        <v>12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s="5" customFormat="1" ht="12.75" customHeight="1" hidden="1">
      <c r="A40" s="15" t="s">
        <v>13</v>
      </c>
      <c r="B40" s="4">
        <f>B41+B42</f>
        <v>0</v>
      </c>
      <c r="C40" s="4">
        <f>C41+C42</f>
        <v>0</v>
      </c>
      <c r="D40" s="4"/>
      <c r="E40" s="4">
        <f>E41+E42</f>
        <v>0</v>
      </c>
      <c r="F40" s="4">
        <f>F41+F42</f>
        <v>0</v>
      </c>
      <c r="G40" s="4"/>
      <c r="H40" s="4">
        <f>H41+H42</f>
        <v>0</v>
      </c>
      <c r="I40" s="4">
        <f>I41+I42</f>
        <v>0</v>
      </c>
      <c r="J40" s="4"/>
    </row>
    <row r="41" spans="1:10" s="5" customFormat="1" ht="12.75" customHeight="1" hidden="1">
      <c r="A41" s="15" t="s">
        <v>14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s="5" customFormat="1" ht="12.75" customHeight="1" hidden="1">
      <c r="A42" s="15" t="s">
        <v>15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s="5" customFormat="1" ht="12.75" customHeight="1" hidden="1">
      <c r="A43" s="15" t="s">
        <v>16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2.75" customHeight="1" hidden="1">
      <c r="A44" s="17" t="s">
        <v>17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s="3" customFormat="1" ht="25.5" customHeight="1">
      <c r="A45" s="19" t="s">
        <v>18</v>
      </c>
      <c r="B45" s="2">
        <v>10000</v>
      </c>
      <c r="C45" s="2">
        <v>10000</v>
      </c>
      <c r="D45" s="2"/>
      <c r="E45" s="2">
        <v>10000</v>
      </c>
      <c r="F45" s="2">
        <v>10000</v>
      </c>
      <c r="G45" s="2"/>
      <c r="H45" s="2">
        <v>10000</v>
      </c>
      <c r="I45" s="2">
        <v>10000</v>
      </c>
      <c r="J45" s="2"/>
    </row>
    <row r="46" spans="1:10" s="5" customFormat="1" ht="12.75" customHeight="1">
      <c r="A46" s="15" t="s">
        <v>19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s="5" customFormat="1" ht="23.25" customHeight="1">
      <c r="A47" s="16" t="s">
        <v>20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s="5" customFormat="1" ht="12.75" customHeight="1">
      <c r="A48" s="15" t="s">
        <v>21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s="5" customFormat="1" ht="13.5" customHeight="1">
      <c r="A49" s="16" t="s">
        <v>22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s="5" customFormat="1" ht="13.5" customHeight="1">
      <c r="A50" s="16" t="s">
        <v>23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s="5" customFormat="1" ht="12.75" customHeight="1">
      <c r="A51" s="15" t="s">
        <v>24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s="9" customFormat="1" ht="13.5" customHeight="1">
      <c r="A52" s="20" t="s">
        <v>25</v>
      </c>
      <c r="B52" s="8">
        <v>10000</v>
      </c>
      <c r="C52" s="8">
        <v>10000</v>
      </c>
      <c r="D52" s="8"/>
      <c r="E52" s="8">
        <v>10000</v>
      </c>
      <c r="F52" s="8">
        <v>10000</v>
      </c>
      <c r="G52" s="8"/>
      <c r="H52" s="8">
        <v>10000</v>
      </c>
      <c r="I52" s="8">
        <v>10000</v>
      </c>
      <c r="J52" s="8"/>
    </row>
    <row r="53" spans="1:10" s="9" customFormat="1" ht="13.5" customHeight="1">
      <c r="A53" s="20" t="s">
        <v>26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 s="9" customFormat="1" ht="13.5" customHeight="1">
      <c r="A54" s="20" t="s">
        <v>27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s="9" customFormat="1" ht="13.5" customHeight="1">
      <c r="A55" s="20" t="s">
        <v>113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s="9" customFormat="1" ht="13.5" customHeight="1">
      <c r="A56" s="20" t="s">
        <v>29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s="5" customFormat="1" ht="17.25" customHeight="1" hidden="1">
      <c r="A57" s="15" t="s">
        <v>3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s="5" customFormat="1" ht="12.75" customHeight="1" hidden="1">
      <c r="A58" s="15" t="s">
        <v>30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6.5" customHeight="1" hidden="1">
      <c r="A59" s="22" t="s">
        <v>31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2.75" customHeight="1" hidden="1">
      <c r="A60" s="17" t="s">
        <v>32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2.75" customHeight="1" hidden="1">
      <c r="A61" s="17" t="s">
        <v>33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30" customHeight="1" hidden="1">
      <c r="A62" s="22" t="s">
        <v>34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2.75" customHeight="1">
      <c r="A63" s="13" t="s">
        <v>35</v>
      </c>
      <c r="B63" s="2">
        <v>421177.35</v>
      </c>
      <c r="C63" s="2">
        <v>421177.35</v>
      </c>
      <c r="D63" s="2">
        <f>SUM(D64:D87)</f>
        <v>0</v>
      </c>
      <c r="E63" s="2">
        <v>343077.56</v>
      </c>
      <c r="F63" s="2">
        <v>343077.56</v>
      </c>
      <c r="G63" s="2">
        <f>SUM(G64:G87)</f>
        <v>0</v>
      </c>
      <c r="H63" s="2">
        <v>343077.56</v>
      </c>
      <c r="I63" s="2">
        <v>343077.56</v>
      </c>
      <c r="J63" s="2">
        <f>SUM(J64:J87)</f>
        <v>0</v>
      </c>
    </row>
    <row r="64" spans="1:10" s="5" customFormat="1" ht="24" customHeight="1">
      <c r="A64" s="16" t="s">
        <v>36</v>
      </c>
      <c r="B64" s="4"/>
      <c r="C64" s="4"/>
      <c r="E64" s="4"/>
      <c r="F64" s="4"/>
      <c r="G64" s="4"/>
      <c r="H64" s="4"/>
      <c r="I64" s="4"/>
      <c r="J64" s="4"/>
    </row>
    <row r="65" spans="1:10" s="5" customFormat="1" ht="24" customHeight="1">
      <c r="A65" s="16" t="s">
        <v>156</v>
      </c>
      <c r="B65" s="4">
        <v>38500</v>
      </c>
      <c r="C65" s="4">
        <v>38500</v>
      </c>
      <c r="E65" s="4">
        <v>38500</v>
      </c>
      <c r="F65" s="4">
        <v>38500</v>
      </c>
      <c r="G65" s="4"/>
      <c r="H65" s="4">
        <v>38500</v>
      </c>
      <c r="I65" s="4">
        <v>38500</v>
      </c>
      <c r="J65" s="4"/>
    </row>
    <row r="66" spans="1:10" s="5" customFormat="1" ht="24" customHeight="1">
      <c r="A66" s="16" t="s">
        <v>127</v>
      </c>
      <c r="B66" s="4">
        <v>8057.59</v>
      </c>
      <c r="C66" s="4">
        <v>8057.59</v>
      </c>
      <c r="D66" s="4"/>
      <c r="E66" s="4"/>
      <c r="F66" s="4"/>
      <c r="G66" s="4"/>
      <c r="H66" s="4"/>
      <c r="I66" s="4"/>
      <c r="J66" s="4"/>
    </row>
    <row r="67" spans="1:10" s="5" customFormat="1" ht="24" customHeight="1">
      <c r="A67" s="16" t="s">
        <v>106</v>
      </c>
      <c r="B67" s="4">
        <v>6474</v>
      </c>
      <c r="C67" s="4">
        <v>6474</v>
      </c>
      <c r="D67" s="4"/>
      <c r="E67" s="4">
        <v>6474</v>
      </c>
      <c r="F67" s="4">
        <v>6474</v>
      </c>
      <c r="G67" s="4"/>
      <c r="H67" s="4">
        <v>6474</v>
      </c>
      <c r="I67" s="4">
        <v>6474</v>
      </c>
      <c r="J67" s="4"/>
    </row>
    <row r="68" spans="1:10" s="5" customFormat="1" ht="13.5" customHeight="1">
      <c r="A68" s="16" t="s">
        <v>37</v>
      </c>
      <c r="B68" s="4">
        <v>235210.5</v>
      </c>
      <c r="C68" s="4">
        <v>235210.5</v>
      </c>
      <c r="E68" s="4">
        <v>235210.5</v>
      </c>
      <c r="F68" s="4">
        <v>235210.5</v>
      </c>
      <c r="G68" s="4"/>
      <c r="H68" s="4">
        <v>235210.5</v>
      </c>
      <c r="I68" s="4">
        <v>235210.5</v>
      </c>
      <c r="J68" s="4"/>
    </row>
    <row r="69" spans="1:10" s="5" customFormat="1" ht="26.25" customHeight="1" hidden="1">
      <c r="A69" s="16" t="s">
        <v>38</v>
      </c>
      <c r="B69" s="4"/>
      <c r="C69" s="4"/>
      <c r="D69" s="4"/>
      <c r="E69" s="4"/>
      <c r="F69" s="4"/>
      <c r="G69" s="4"/>
      <c r="H69" s="4"/>
      <c r="I69" s="4"/>
      <c r="J69" s="4"/>
    </row>
    <row r="70" spans="1:10" s="5" customFormat="1" ht="15" customHeight="1" hidden="1">
      <c r="A70" s="23" t="s">
        <v>39</v>
      </c>
      <c r="B70" s="4"/>
      <c r="C70" s="4"/>
      <c r="D70" s="4"/>
      <c r="E70" s="4"/>
      <c r="F70" s="4"/>
      <c r="G70" s="4"/>
      <c r="H70" s="4"/>
      <c r="I70" s="4"/>
      <c r="J70" s="4"/>
    </row>
    <row r="71" spans="1:10" s="5" customFormat="1" ht="12.75" customHeight="1">
      <c r="A71" s="15" t="s">
        <v>101</v>
      </c>
      <c r="B71" s="4">
        <v>1524.96</v>
      </c>
      <c r="C71" s="4">
        <v>1524.96</v>
      </c>
      <c r="D71" s="4"/>
      <c r="E71" s="4">
        <v>1524.96</v>
      </c>
      <c r="F71" s="4">
        <v>1524.96</v>
      </c>
      <c r="G71" s="4"/>
      <c r="H71" s="4">
        <v>1524.96</v>
      </c>
      <c r="I71" s="4">
        <v>1524.96</v>
      </c>
      <c r="J71" s="4"/>
    </row>
    <row r="72" spans="1:10" s="5" customFormat="1" ht="12.75" customHeight="1">
      <c r="A72" s="15" t="s">
        <v>41</v>
      </c>
      <c r="B72" s="4"/>
      <c r="C72" s="4"/>
      <c r="D72" s="4"/>
      <c r="E72" s="4"/>
      <c r="F72" s="4"/>
      <c r="G72" s="4"/>
      <c r="H72" s="4"/>
      <c r="I72" s="4"/>
      <c r="J72" s="4"/>
    </row>
    <row r="73" spans="1:10" s="5" customFormat="1" ht="12.75" customHeight="1" hidden="1">
      <c r="A73" s="15" t="s">
        <v>42</v>
      </c>
      <c r="B73" s="4"/>
      <c r="C73" s="4"/>
      <c r="D73" s="4"/>
      <c r="E73" s="4"/>
      <c r="F73" s="4"/>
      <c r="G73" s="4"/>
      <c r="H73" s="4"/>
      <c r="I73" s="4"/>
      <c r="J73" s="4"/>
    </row>
    <row r="74" spans="1:10" s="5" customFormat="1" ht="12.75" customHeight="1">
      <c r="A74" s="15" t="s">
        <v>24</v>
      </c>
      <c r="B74" s="4">
        <v>42384.1</v>
      </c>
      <c r="C74" s="4">
        <v>42384.1</v>
      </c>
      <c r="D74" s="4"/>
      <c r="E74" s="4">
        <v>42384.1</v>
      </c>
      <c r="F74" s="4">
        <v>42384.1</v>
      </c>
      <c r="G74" s="4"/>
      <c r="H74" s="4">
        <v>42384.1</v>
      </c>
      <c r="I74" s="4">
        <v>42384.1</v>
      </c>
      <c r="J74" s="4"/>
    </row>
    <row r="75" spans="1:10" s="5" customFormat="1" ht="12.75" customHeight="1" hidden="1">
      <c r="A75" s="15" t="s">
        <v>43</v>
      </c>
      <c r="B75" s="4"/>
      <c r="C75" s="4"/>
      <c r="D75" s="4"/>
      <c r="E75" s="4"/>
      <c r="F75" s="4"/>
      <c r="G75" s="4"/>
      <c r="H75" s="4"/>
      <c r="I75" s="4"/>
      <c r="J75" s="4"/>
    </row>
    <row r="76" spans="1:10" s="5" customFormat="1" ht="12.75" customHeight="1" hidden="1">
      <c r="A76" s="15" t="s">
        <v>44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s="5" customFormat="1" ht="12.75" customHeight="1">
      <c r="A77" s="15" t="s">
        <v>45</v>
      </c>
      <c r="B77" s="10">
        <v>54928</v>
      </c>
      <c r="C77" s="10">
        <v>54928</v>
      </c>
      <c r="D77" s="10"/>
      <c r="E77" s="10">
        <v>1320</v>
      </c>
      <c r="F77" s="10">
        <v>1320</v>
      </c>
      <c r="G77" s="10"/>
      <c r="H77" s="10">
        <v>1320</v>
      </c>
      <c r="I77" s="10">
        <v>1320</v>
      </c>
      <c r="J77" s="10"/>
    </row>
    <row r="78" spans="1:10" s="5" customFormat="1" ht="12.75" customHeight="1">
      <c r="A78" s="15" t="s">
        <v>46</v>
      </c>
      <c r="B78" s="4">
        <v>6264</v>
      </c>
      <c r="C78" s="4">
        <v>6264</v>
      </c>
      <c r="D78" s="4"/>
      <c r="E78" s="4">
        <v>6264</v>
      </c>
      <c r="F78" s="4">
        <v>6264</v>
      </c>
      <c r="G78" s="4"/>
      <c r="H78" s="4">
        <v>6264</v>
      </c>
      <c r="I78" s="4">
        <v>6264</v>
      </c>
      <c r="J78" s="4"/>
    </row>
    <row r="79" spans="1:10" s="5" customFormat="1" ht="12.75" customHeight="1">
      <c r="A79" s="15" t="s">
        <v>150</v>
      </c>
      <c r="B79" s="4">
        <v>18834.2</v>
      </c>
      <c r="C79" s="4">
        <v>18834.2</v>
      </c>
      <c r="D79" s="4"/>
      <c r="E79" s="4">
        <v>2400</v>
      </c>
      <c r="F79" s="4">
        <v>2400</v>
      </c>
      <c r="G79" s="4"/>
      <c r="H79" s="4">
        <v>2400</v>
      </c>
      <c r="I79" s="4">
        <v>2400</v>
      </c>
      <c r="J79" s="4"/>
    </row>
    <row r="80" spans="1:10" s="5" customFormat="1" ht="12.75" customHeight="1" hidden="1">
      <c r="A80" s="23" t="s">
        <v>48</v>
      </c>
      <c r="B80" s="4"/>
      <c r="C80" s="4"/>
      <c r="D80" s="4"/>
      <c r="E80" s="4"/>
      <c r="F80" s="4"/>
      <c r="G80" s="4"/>
      <c r="H80" s="4"/>
      <c r="I80" s="4"/>
      <c r="J80" s="4"/>
    </row>
    <row r="81" spans="1:10" s="5" customFormat="1" ht="21.75" customHeight="1" hidden="1">
      <c r="A81" s="16" t="s">
        <v>49</v>
      </c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 hidden="1">
      <c r="A82" s="17" t="s">
        <v>50</v>
      </c>
      <c r="B82" s="6"/>
      <c r="C82" s="6"/>
      <c r="D82" s="6"/>
      <c r="E82" s="6"/>
      <c r="F82" s="6"/>
      <c r="G82" s="6"/>
      <c r="H82" s="6"/>
      <c r="I82" s="6"/>
      <c r="J82" s="6"/>
    </row>
    <row r="83" spans="1:10" ht="12.75" customHeight="1" hidden="1">
      <c r="A83" s="17" t="s">
        <v>51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 ht="12.75" customHeight="1" hidden="1">
      <c r="A84" s="17" t="s">
        <v>52</v>
      </c>
      <c r="B84" s="6"/>
      <c r="C84" s="6"/>
      <c r="D84" s="6"/>
      <c r="E84" s="6"/>
      <c r="F84" s="6"/>
      <c r="G84" s="6"/>
      <c r="H84" s="6"/>
      <c r="I84" s="6"/>
      <c r="J84" s="6"/>
    </row>
    <row r="85" spans="1:10" ht="12.75" customHeight="1" hidden="1">
      <c r="A85" s="17" t="s">
        <v>53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12.75" customHeight="1">
      <c r="A86" s="15" t="s">
        <v>154</v>
      </c>
      <c r="B86" s="6">
        <v>9000</v>
      </c>
      <c r="C86" s="6">
        <v>9000</v>
      </c>
      <c r="D86" s="6"/>
      <c r="E86" s="6">
        <v>9000</v>
      </c>
      <c r="F86" s="6">
        <v>9000</v>
      </c>
      <c r="G86" s="6"/>
      <c r="H86" s="6">
        <v>9000</v>
      </c>
      <c r="I86" s="6">
        <v>9000</v>
      </c>
      <c r="J86" s="6"/>
    </row>
    <row r="87" spans="1:10" ht="12.75" customHeight="1" hidden="1">
      <c r="A87" s="17" t="s">
        <v>54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s="3" customFormat="1" ht="12.75" customHeight="1">
      <c r="A88" s="13" t="s">
        <v>55</v>
      </c>
      <c r="B88" s="2">
        <v>7874.12</v>
      </c>
      <c r="C88" s="2">
        <v>7328.97</v>
      </c>
      <c r="D88" s="2">
        <v>545.15</v>
      </c>
      <c r="E88" s="2">
        <v>7000</v>
      </c>
      <c r="F88" s="2">
        <v>7000</v>
      </c>
      <c r="G88" s="2">
        <v>436.12</v>
      </c>
      <c r="H88" s="2">
        <v>5503.61</v>
      </c>
      <c r="I88" s="2">
        <v>4958.46</v>
      </c>
      <c r="J88" s="2">
        <v>545.15</v>
      </c>
    </row>
    <row r="89" spans="1:10" ht="12.75" customHeight="1" hidden="1">
      <c r="A89" s="17" t="s">
        <v>56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12.75" customHeight="1" hidden="1">
      <c r="A90" s="17" t="s">
        <v>57</v>
      </c>
      <c r="B90" s="6"/>
      <c r="C90" s="6"/>
      <c r="D90" s="6"/>
      <c r="E90" s="6"/>
      <c r="F90" s="6"/>
      <c r="G90" s="6"/>
      <c r="H90" s="6"/>
      <c r="I90" s="6"/>
      <c r="J90" s="6"/>
    </row>
    <row r="91" spans="1:10" s="5" customFormat="1" ht="12.75" customHeight="1">
      <c r="A91" s="15" t="s">
        <v>58</v>
      </c>
      <c r="B91" s="4"/>
      <c r="C91" s="4"/>
      <c r="D91" s="4"/>
      <c r="E91" s="4"/>
      <c r="F91" s="4"/>
      <c r="G91" s="4"/>
      <c r="H91" s="4"/>
      <c r="I91" s="4"/>
      <c r="J91" s="4"/>
    </row>
    <row r="92" spans="1:10" s="5" customFormat="1" ht="12.75" customHeight="1">
      <c r="A92" s="15" t="s">
        <v>59</v>
      </c>
      <c r="B92" s="4"/>
      <c r="C92" s="4"/>
      <c r="D92" s="4"/>
      <c r="E92" s="4"/>
      <c r="F92" s="4"/>
      <c r="G92" s="4"/>
      <c r="H92" s="4"/>
      <c r="I92" s="4"/>
      <c r="J92" s="4"/>
    </row>
    <row r="93" spans="1:10" s="5" customFormat="1" ht="12.75" customHeight="1">
      <c r="A93" s="15" t="s">
        <v>60</v>
      </c>
      <c r="B93" s="4"/>
      <c r="C93" s="4"/>
      <c r="D93" s="4"/>
      <c r="E93" s="4"/>
      <c r="F93" s="4"/>
      <c r="G93" s="4"/>
      <c r="H93" s="4"/>
      <c r="I93" s="4"/>
      <c r="J93" s="4"/>
    </row>
    <row r="94" spans="1:10" s="5" customFormat="1" ht="12.75" customHeight="1">
      <c r="A94" s="15" t="s">
        <v>61</v>
      </c>
      <c r="B94" s="4"/>
      <c r="C94" s="4"/>
      <c r="D94" s="4"/>
      <c r="E94" s="4"/>
      <c r="F94" s="4"/>
      <c r="G94" s="4"/>
      <c r="H94" s="4"/>
      <c r="I94" s="4"/>
      <c r="J94" s="4"/>
    </row>
    <row r="95" spans="1:10" s="5" customFormat="1" ht="12.75" customHeight="1">
      <c r="A95" s="15" t="s">
        <v>132</v>
      </c>
      <c r="B95" s="4">
        <v>545.15</v>
      </c>
      <c r="C95" s="4"/>
      <c r="D95" s="4">
        <v>545.15</v>
      </c>
      <c r="E95" s="4"/>
      <c r="F95" s="4"/>
      <c r="G95" s="4">
        <v>436.12</v>
      </c>
      <c r="H95" s="4">
        <v>545.15</v>
      </c>
      <c r="I95" s="4"/>
      <c r="J95" s="4">
        <v>545.15</v>
      </c>
    </row>
    <row r="96" spans="1:10" s="5" customFormat="1" ht="12.75" customHeight="1">
      <c r="A96" s="16" t="s">
        <v>62</v>
      </c>
      <c r="B96" s="4">
        <v>7328.97</v>
      </c>
      <c r="C96" s="4">
        <v>7328.97</v>
      </c>
      <c r="D96" s="4"/>
      <c r="E96" s="4">
        <v>7000</v>
      </c>
      <c r="F96" s="4">
        <v>7000</v>
      </c>
      <c r="G96" s="4"/>
      <c r="H96" s="4">
        <v>4958.46</v>
      </c>
      <c r="I96" s="4">
        <v>4958.46</v>
      </c>
      <c r="J96" s="4"/>
    </row>
    <row r="97" spans="1:10" s="5" customFormat="1" ht="12.75" customHeight="1" hidden="1">
      <c r="A97" s="15" t="s">
        <v>63</v>
      </c>
      <c r="B97" s="4"/>
      <c r="C97" s="4"/>
      <c r="D97" s="4"/>
      <c r="E97" s="4"/>
      <c r="F97" s="4"/>
      <c r="G97" s="4"/>
      <c r="H97" s="4"/>
      <c r="I97" s="4"/>
      <c r="J97" s="4"/>
    </row>
    <row r="98" spans="1:10" s="3" customFormat="1" ht="27" customHeight="1">
      <c r="A98" s="19" t="s">
        <v>64</v>
      </c>
      <c r="B98" s="2">
        <v>474546.7</v>
      </c>
      <c r="C98" s="2">
        <v>469432.81</v>
      </c>
      <c r="D98" s="2">
        <v>5113.89</v>
      </c>
      <c r="E98" s="2">
        <v>157063.18</v>
      </c>
      <c r="F98" s="2">
        <v>154640.26</v>
      </c>
      <c r="G98" s="2">
        <v>2422.92</v>
      </c>
      <c r="H98" s="2">
        <v>140324.15</v>
      </c>
      <c r="I98" s="2">
        <v>137295.5</v>
      </c>
      <c r="J98" s="2">
        <v>3028.65</v>
      </c>
    </row>
    <row r="99" spans="1:10" ht="14.25" customHeight="1" hidden="1">
      <c r="A99" s="19" t="s">
        <v>65</v>
      </c>
      <c r="B99" s="6"/>
      <c r="C99" s="6"/>
      <c r="D99" s="6"/>
      <c r="E99" s="6"/>
      <c r="F99" s="6"/>
      <c r="G99" s="6"/>
      <c r="H99" s="6"/>
      <c r="I99" s="6"/>
      <c r="J99" s="6"/>
    </row>
    <row r="100" spans="1:10" ht="13.5" customHeight="1">
      <c r="A100" s="22" t="s">
        <v>66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s="5" customFormat="1" ht="15" customHeight="1">
      <c r="A101" s="16" t="s">
        <v>67</v>
      </c>
      <c r="B101" s="4"/>
      <c r="C101" s="4"/>
      <c r="D101" s="4"/>
      <c r="E101" s="4"/>
      <c r="F101" s="4"/>
      <c r="G101" s="4"/>
      <c r="H101" s="4"/>
      <c r="I101" s="4"/>
      <c r="J101" s="4"/>
    </row>
    <row r="102" spans="1:10" s="5" customFormat="1" ht="12.75" customHeight="1">
      <c r="A102" s="16" t="s">
        <v>68</v>
      </c>
      <c r="B102" s="4"/>
      <c r="C102" s="4"/>
      <c r="D102" s="4"/>
      <c r="E102" s="36"/>
      <c r="F102" s="36"/>
      <c r="G102" s="4"/>
      <c r="H102" s="36"/>
      <c r="I102" s="36"/>
      <c r="J102" s="4"/>
    </row>
    <row r="103" spans="1:10" s="5" customFormat="1" ht="12.75" customHeight="1">
      <c r="A103" s="35" t="s">
        <v>48</v>
      </c>
      <c r="B103" s="36">
        <v>484546.7</v>
      </c>
      <c r="C103" s="36">
        <v>479432.81</v>
      </c>
      <c r="D103" s="82">
        <v>5113.89</v>
      </c>
      <c r="E103" s="60">
        <v>157063.18</v>
      </c>
      <c r="F103" s="60">
        <v>154640.26</v>
      </c>
      <c r="G103" s="84">
        <v>2422.92</v>
      </c>
      <c r="H103" s="60">
        <v>140324.15</v>
      </c>
      <c r="I103" s="60">
        <v>137295.5</v>
      </c>
      <c r="J103" s="83">
        <v>3028.65</v>
      </c>
    </row>
    <row r="104" spans="1:10" s="5" customFormat="1" ht="22.5" customHeight="1">
      <c r="A104" s="78" t="s">
        <v>110</v>
      </c>
      <c r="B104" s="76">
        <v>143720</v>
      </c>
      <c r="C104" s="76">
        <v>143720</v>
      </c>
      <c r="D104" s="60"/>
      <c r="E104" s="76">
        <v>30000</v>
      </c>
      <c r="F104" s="76">
        <v>30000</v>
      </c>
      <c r="G104" s="60"/>
      <c r="H104" s="76">
        <v>900</v>
      </c>
      <c r="I104" s="76">
        <v>900</v>
      </c>
      <c r="J104" s="60"/>
    </row>
    <row r="105" spans="1:10" s="5" customFormat="1" ht="22.5" customHeight="1">
      <c r="A105" s="79" t="s">
        <v>111</v>
      </c>
      <c r="B105" s="77"/>
      <c r="C105" s="77"/>
      <c r="D105" s="60"/>
      <c r="E105" s="77"/>
      <c r="F105" s="77"/>
      <c r="G105" s="60"/>
      <c r="H105" s="77"/>
      <c r="I105" s="77"/>
      <c r="J105" s="60"/>
    </row>
    <row r="106" spans="1:10" s="5" customFormat="1" ht="22.5" customHeight="1">
      <c r="A106" s="79" t="s">
        <v>155</v>
      </c>
      <c r="B106" s="77">
        <v>30000</v>
      </c>
      <c r="C106" s="77">
        <v>30000</v>
      </c>
      <c r="D106" s="60"/>
      <c r="E106" s="77">
        <v>30000</v>
      </c>
      <c r="F106" s="77">
        <v>30000</v>
      </c>
      <c r="G106" s="60"/>
      <c r="H106" s="77"/>
      <c r="I106" s="77"/>
      <c r="J106" s="60"/>
    </row>
    <row r="107" spans="1:10" s="5" customFormat="1" ht="22.5" customHeight="1">
      <c r="A107" s="79" t="s">
        <v>119</v>
      </c>
      <c r="B107" s="77">
        <v>1120</v>
      </c>
      <c r="C107" s="77">
        <v>1120</v>
      </c>
      <c r="D107" s="60"/>
      <c r="E107" s="77"/>
      <c r="F107" s="77"/>
      <c r="G107" s="60"/>
      <c r="H107" s="77">
        <v>900</v>
      </c>
      <c r="I107" s="77">
        <v>900</v>
      </c>
      <c r="J107" s="60"/>
    </row>
    <row r="108" spans="1:10" s="5" customFormat="1" ht="22.5" customHeight="1">
      <c r="A108" s="79" t="s">
        <v>112</v>
      </c>
      <c r="B108" s="77"/>
      <c r="C108" s="77"/>
      <c r="D108" s="60"/>
      <c r="E108" s="77"/>
      <c r="F108" s="77"/>
      <c r="G108" s="60"/>
      <c r="H108" s="77"/>
      <c r="I108" s="77"/>
      <c r="J108" s="60"/>
    </row>
    <row r="109" spans="1:10" s="5" customFormat="1" ht="22.5" customHeight="1">
      <c r="A109" s="79" t="s">
        <v>109</v>
      </c>
      <c r="B109" s="77">
        <v>112600</v>
      </c>
      <c r="C109" s="77">
        <v>112600</v>
      </c>
      <c r="D109" s="60"/>
      <c r="E109" s="77"/>
      <c r="F109" s="77"/>
      <c r="G109" s="60"/>
      <c r="H109" s="77"/>
      <c r="I109" s="77"/>
      <c r="J109" s="60"/>
    </row>
    <row r="110" spans="1:10" s="5" customFormat="1" ht="21.75" customHeight="1">
      <c r="A110" s="66" t="s">
        <v>89</v>
      </c>
      <c r="B110" s="24"/>
      <c r="C110" s="24"/>
      <c r="D110" s="24"/>
      <c r="E110" s="24">
        <v>155424.73</v>
      </c>
      <c r="F110" s="24">
        <v>154709.97</v>
      </c>
      <c r="G110" s="24">
        <v>714.76</v>
      </c>
      <c r="H110" s="75"/>
      <c r="I110" s="75"/>
      <c r="J110" s="60"/>
    </row>
    <row r="112" spans="1:3" ht="15.75">
      <c r="A112" s="38" t="s">
        <v>77</v>
      </c>
      <c r="C112" t="s">
        <v>121</v>
      </c>
    </row>
    <row r="113" ht="15">
      <c r="A113" s="37"/>
    </row>
    <row r="114" spans="1:3" ht="15.75" customHeight="1">
      <c r="A114" s="38" t="s">
        <v>78</v>
      </c>
      <c r="C114" t="s">
        <v>94</v>
      </c>
    </row>
  </sheetData>
  <sheetProtection selectLockedCells="1" selectUnlockedCells="1"/>
  <mergeCells count="14">
    <mergeCell ref="A1:J1"/>
    <mergeCell ref="C4:C5"/>
    <mergeCell ref="E4:E5"/>
    <mergeCell ref="F4:F5"/>
    <mergeCell ref="G4:G5"/>
    <mergeCell ref="E3:G3"/>
    <mergeCell ref="H3:J3"/>
    <mergeCell ref="H4:H5"/>
    <mergeCell ref="I4:I5"/>
    <mergeCell ref="J4:J5"/>
    <mergeCell ref="D4:D5"/>
    <mergeCell ref="A3:A5"/>
    <mergeCell ref="B4:B5"/>
    <mergeCell ref="B3:D3"/>
  </mergeCells>
  <printOptions/>
  <pageMargins left="0.39375" right="0.19652777777777777" top="0" bottom="0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2016-07-01T08:44:41Z</cp:lastPrinted>
  <dcterms:created xsi:type="dcterms:W3CDTF">2012-01-11T10:42:48Z</dcterms:created>
  <dcterms:modified xsi:type="dcterms:W3CDTF">2016-07-01T09:30:22Z</dcterms:modified>
  <cp:category/>
  <cp:version/>
  <cp:contentType/>
  <cp:contentStatus/>
</cp:coreProperties>
</file>