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" sheetId="1" r:id="rId1"/>
    <sheet name="4" sheetId="2" r:id="rId2"/>
    <sheet name="5" sheetId="3" r:id="rId3"/>
  </sheets>
  <calcPr calcId="125725"/>
</workbook>
</file>

<file path=xl/calcChain.xml><?xml version="1.0" encoding="utf-8"?>
<calcChain xmlns="http://schemas.openxmlformats.org/spreadsheetml/2006/main">
  <c r="D14" i="1"/>
  <c r="AG34" i="3"/>
  <c r="AG35"/>
  <c r="AG36"/>
  <c r="AG37"/>
  <c r="AG38"/>
  <c r="AG40"/>
  <c r="S34"/>
  <c r="S35"/>
  <c r="S36"/>
  <c r="S37"/>
  <c r="S38"/>
  <c r="S40"/>
  <c r="G39"/>
  <c r="G33" s="1"/>
  <c r="H39"/>
  <c r="H33" s="1"/>
  <c r="I39"/>
  <c r="I33" s="1"/>
  <c r="J39"/>
  <c r="J33" s="1"/>
  <c r="K39"/>
  <c r="K33" s="1"/>
  <c r="L39"/>
  <c r="L33" s="1"/>
  <c r="M39"/>
  <c r="M33" s="1"/>
  <c r="N39"/>
  <c r="N33" s="1"/>
  <c r="O39"/>
  <c r="O33" s="1"/>
  <c r="P39"/>
  <c r="P33" s="1"/>
  <c r="Q39"/>
  <c r="Q33" s="1"/>
  <c r="R39"/>
  <c r="R33" s="1"/>
  <c r="T39"/>
  <c r="U39"/>
  <c r="U33" s="1"/>
  <c r="V39"/>
  <c r="V33" s="1"/>
  <c r="W39"/>
  <c r="W33" s="1"/>
  <c r="X39"/>
  <c r="X33" s="1"/>
  <c r="Y39"/>
  <c r="Y33" s="1"/>
  <c r="Z39"/>
  <c r="Z33" s="1"/>
  <c r="AA39"/>
  <c r="AA33" s="1"/>
  <c r="AB39"/>
  <c r="AB33" s="1"/>
  <c r="AC39"/>
  <c r="AC33" s="1"/>
  <c r="AD39"/>
  <c r="AD33" s="1"/>
  <c r="AE39"/>
  <c r="AE33" s="1"/>
  <c r="AF39"/>
  <c r="AF33" s="1"/>
  <c r="AH39"/>
  <c r="AI39"/>
  <c r="AI33" s="1"/>
  <c r="AJ39"/>
  <c r="AJ33" s="1"/>
  <c r="AK39"/>
  <c r="AK33" s="1"/>
  <c r="AL39"/>
  <c r="AL33" s="1"/>
  <c r="AM39"/>
  <c r="AM33" s="1"/>
  <c r="AN39"/>
  <c r="AN33" s="1"/>
  <c r="AO39"/>
  <c r="AO33" s="1"/>
  <c r="AP39"/>
  <c r="AP33" s="1"/>
  <c r="AQ39"/>
  <c r="AQ33" s="1"/>
  <c r="AR39"/>
  <c r="AR33" s="1"/>
  <c r="AS39"/>
  <c r="AS33" s="1"/>
  <c r="AT39"/>
  <c r="AT33" s="1"/>
  <c r="F39"/>
  <c r="F33" s="1"/>
  <c r="AA36" i="2"/>
  <c r="AA37"/>
  <c r="AA38"/>
  <c r="AA39"/>
  <c r="AA40"/>
  <c r="AA42"/>
  <c r="AA43"/>
  <c r="AA44"/>
  <c r="P36"/>
  <c r="P37"/>
  <c r="P38"/>
  <c r="P39"/>
  <c r="P40"/>
  <c r="P42"/>
  <c r="P43"/>
  <c r="G41"/>
  <c r="G35" s="1"/>
  <c r="H41"/>
  <c r="H35" s="1"/>
  <c r="I41"/>
  <c r="I35" s="1"/>
  <c r="J41"/>
  <c r="J35" s="1"/>
  <c r="K41"/>
  <c r="K35" s="1"/>
  <c r="L41"/>
  <c r="L35" s="1"/>
  <c r="M41"/>
  <c r="M35" s="1"/>
  <c r="N41"/>
  <c r="N35" s="1"/>
  <c r="O41"/>
  <c r="O35" s="1"/>
  <c r="Q41"/>
  <c r="R41"/>
  <c r="R35" s="1"/>
  <c r="S41"/>
  <c r="S35" s="1"/>
  <c r="T41"/>
  <c r="T35" s="1"/>
  <c r="U41"/>
  <c r="U35" s="1"/>
  <c r="V41"/>
  <c r="V35" s="1"/>
  <c r="W41"/>
  <c r="W35" s="1"/>
  <c r="X41"/>
  <c r="X35" s="1"/>
  <c r="Y41"/>
  <c r="Y35" s="1"/>
  <c r="Z41"/>
  <c r="Z35" s="1"/>
  <c r="AB41"/>
  <c r="AB35" s="1"/>
  <c r="AC41"/>
  <c r="AC35" s="1"/>
  <c r="AD41"/>
  <c r="AD35" s="1"/>
  <c r="AE41"/>
  <c r="AE35" s="1"/>
  <c r="AF41"/>
  <c r="AF35" s="1"/>
  <c r="AG41"/>
  <c r="AG35" s="1"/>
  <c r="AH41"/>
  <c r="AH35" s="1"/>
  <c r="AI41"/>
  <c r="AI35" s="1"/>
  <c r="AJ41"/>
  <c r="AJ35" s="1"/>
  <c r="AK41"/>
  <c r="AK35" s="1"/>
  <c r="F41"/>
  <c r="F35" s="1"/>
  <c r="G75" i="1"/>
  <c r="G76"/>
  <c r="G77"/>
  <c r="G78"/>
  <c r="G79"/>
  <c r="J75"/>
  <c r="J76"/>
  <c r="J77"/>
  <c r="J78"/>
  <c r="J79"/>
  <c r="F80"/>
  <c r="H80"/>
  <c r="I80"/>
  <c r="K80"/>
  <c r="L80"/>
  <c r="E80"/>
  <c r="F74"/>
  <c r="H74"/>
  <c r="I74"/>
  <c r="K74"/>
  <c r="L74"/>
  <c r="E74"/>
  <c r="AA95" i="2"/>
  <c r="AA96"/>
  <c r="AA97"/>
  <c r="AA98"/>
  <c r="P95"/>
  <c r="P96"/>
  <c r="P97"/>
  <c r="P98"/>
  <c r="P100"/>
  <c r="AK99"/>
  <c r="AK94" s="1"/>
  <c r="G99"/>
  <c r="G94" s="1"/>
  <c r="H99"/>
  <c r="H94" s="1"/>
  <c r="I99"/>
  <c r="I94" s="1"/>
  <c r="J99"/>
  <c r="J94" s="1"/>
  <c r="K99"/>
  <c r="K94" s="1"/>
  <c r="L99"/>
  <c r="L94" s="1"/>
  <c r="M99"/>
  <c r="M94" s="1"/>
  <c r="N99"/>
  <c r="N94" s="1"/>
  <c r="O99"/>
  <c r="O94" s="1"/>
  <c r="Q99"/>
  <c r="Q94" s="1"/>
  <c r="R99"/>
  <c r="R94" s="1"/>
  <c r="S99"/>
  <c r="S94" s="1"/>
  <c r="T99"/>
  <c r="T94" s="1"/>
  <c r="U99"/>
  <c r="U94" s="1"/>
  <c r="V99"/>
  <c r="V94" s="1"/>
  <c r="W99"/>
  <c r="W94" s="1"/>
  <c r="X99"/>
  <c r="X94" s="1"/>
  <c r="Y99"/>
  <c r="Y94" s="1"/>
  <c r="Z99"/>
  <c r="Z94" s="1"/>
  <c r="AB99"/>
  <c r="AC99"/>
  <c r="AC94" s="1"/>
  <c r="AD99"/>
  <c r="AD94" s="1"/>
  <c r="AE99"/>
  <c r="AE94" s="1"/>
  <c r="AF99"/>
  <c r="AF94" s="1"/>
  <c r="AG99"/>
  <c r="AG94" s="1"/>
  <c r="AH99"/>
  <c r="AH94" s="1"/>
  <c r="AI99"/>
  <c r="AI94" s="1"/>
  <c r="AJ99"/>
  <c r="AJ94" s="1"/>
  <c r="F99"/>
  <c r="F94" s="1"/>
  <c r="AG93" i="3"/>
  <c r="AG94"/>
  <c r="AG95"/>
  <c r="AG96"/>
  <c r="S93"/>
  <c r="S94"/>
  <c r="S95"/>
  <c r="S96"/>
  <c r="G97"/>
  <c r="G92" s="1"/>
  <c r="H97"/>
  <c r="H92" s="1"/>
  <c r="I97"/>
  <c r="I92" s="1"/>
  <c r="J97"/>
  <c r="J92" s="1"/>
  <c r="K97"/>
  <c r="K92" s="1"/>
  <c r="L97"/>
  <c r="L92" s="1"/>
  <c r="M97"/>
  <c r="M92" s="1"/>
  <c r="N97"/>
  <c r="N92" s="1"/>
  <c r="O97"/>
  <c r="O92" s="1"/>
  <c r="P97"/>
  <c r="P92" s="1"/>
  <c r="Q97"/>
  <c r="Q92" s="1"/>
  <c r="R97"/>
  <c r="R92" s="1"/>
  <c r="T97"/>
  <c r="T92" s="1"/>
  <c r="U97"/>
  <c r="U92" s="1"/>
  <c r="V97"/>
  <c r="V92" s="1"/>
  <c r="W97"/>
  <c r="W92" s="1"/>
  <c r="X97"/>
  <c r="X92" s="1"/>
  <c r="Y97"/>
  <c r="Y92" s="1"/>
  <c r="Z97"/>
  <c r="Z92" s="1"/>
  <c r="AA97"/>
  <c r="AA92" s="1"/>
  <c r="AB97"/>
  <c r="AB92" s="1"/>
  <c r="AC97"/>
  <c r="AC92" s="1"/>
  <c r="AD97"/>
  <c r="AD92" s="1"/>
  <c r="AE97"/>
  <c r="AE92" s="1"/>
  <c r="AF97"/>
  <c r="AF92" s="1"/>
  <c r="AH97"/>
  <c r="AI97"/>
  <c r="AI92" s="1"/>
  <c r="AJ97"/>
  <c r="AJ92" s="1"/>
  <c r="AK97"/>
  <c r="AK92" s="1"/>
  <c r="AL97"/>
  <c r="AL92" s="1"/>
  <c r="AM97"/>
  <c r="AM92" s="1"/>
  <c r="AN97"/>
  <c r="AN92" s="1"/>
  <c r="AO97"/>
  <c r="AO92" s="1"/>
  <c r="AP97"/>
  <c r="AP92" s="1"/>
  <c r="AQ97"/>
  <c r="AQ92" s="1"/>
  <c r="AR97"/>
  <c r="AR92" s="1"/>
  <c r="AS97"/>
  <c r="AS92" s="1"/>
  <c r="AT97"/>
  <c r="AT92" s="1"/>
  <c r="F97"/>
  <c r="F92" s="1"/>
  <c r="L138" i="1"/>
  <c r="L133" s="1"/>
  <c r="K138"/>
  <c r="K133" s="1"/>
  <c r="I138"/>
  <c r="I133" s="1"/>
  <c r="H138"/>
  <c r="H133" s="1"/>
  <c r="F138"/>
  <c r="F133" s="1"/>
  <c r="E138"/>
  <c r="E133" s="1"/>
  <c r="AG180" i="3"/>
  <c r="AT179"/>
  <c r="AS179"/>
  <c r="AR179"/>
  <c r="AQ179"/>
  <c r="AP179"/>
  <c r="AO179"/>
  <c r="AN179"/>
  <c r="AM179"/>
  <c r="AL179"/>
  <c r="AK179"/>
  <c r="AJ179"/>
  <c r="AI179"/>
  <c r="AH179"/>
  <c r="AG179" s="1"/>
  <c r="AG178"/>
  <c r="AG177"/>
  <c r="AG176"/>
  <c r="AG175"/>
  <c r="AG174"/>
  <c r="AG173"/>
  <c r="AG172"/>
  <c r="AT171"/>
  <c r="AT152" s="1"/>
  <c r="AS171"/>
  <c r="AR171"/>
  <c r="AR152" s="1"/>
  <c r="AQ171"/>
  <c r="AP171"/>
  <c r="AP152" s="1"/>
  <c r="AO171"/>
  <c r="AN171"/>
  <c r="AN152" s="1"/>
  <c r="AM171"/>
  <c r="AL171"/>
  <c r="AL152" s="1"/>
  <c r="AK171"/>
  <c r="AJ171"/>
  <c r="AJ152" s="1"/>
  <c r="AI171"/>
  <c r="AH171"/>
  <c r="AG171" s="1"/>
  <c r="AG170"/>
  <c r="AG169"/>
  <c r="AG168"/>
  <c r="AG167"/>
  <c r="AG166"/>
  <c r="AG165"/>
  <c r="AG164"/>
  <c r="AG163"/>
  <c r="AG162"/>
  <c r="AG161"/>
  <c r="AG160"/>
  <c r="AG159"/>
  <c r="AT158"/>
  <c r="AS158"/>
  <c r="AR158"/>
  <c r="AQ158"/>
  <c r="AP158"/>
  <c r="AO158"/>
  <c r="AN158"/>
  <c r="AM158"/>
  <c r="AL158"/>
  <c r="AK158"/>
  <c r="AJ158"/>
  <c r="AI158"/>
  <c r="AH158"/>
  <c r="AG157"/>
  <c r="AG156"/>
  <c r="AG155"/>
  <c r="AG154"/>
  <c r="AG153"/>
  <c r="AS152"/>
  <c r="AQ152"/>
  <c r="AO152"/>
  <c r="AM152"/>
  <c r="AK152"/>
  <c r="AI152"/>
  <c r="AG151"/>
  <c r="AG150"/>
  <c r="AG149"/>
  <c r="AG148"/>
  <c r="AG147"/>
  <c r="AG146"/>
  <c r="AG145"/>
  <c r="AG144"/>
  <c r="AG143"/>
  <c r="AG142"/>
  <c r="AG141"/>
  <c r="AG140"/>
  <c r="AG139"/>
  <c r="AG138"/>
  <c r="AT137"/>
  <c r="AS137"/>
  <c r="AR137"/>
  <c r="AQ137"/>
  <c r="AP137"/>
  <c r="AO137"/>
  <c r="AN137"/>
  <c r="AM137"/>
  <c r="AL137"/>
  <c r="AK137"/>
  <c r="AJ137"/>
  <c r="AI137"/>
  <c r="AH137"/>
  <c r="AG135"/>
  <c r="AG134"/>
  <c r="AG133"/>
  <c r="AG132"/>
  <c r="AG131"/>
  <c r="AG130"/>
  <c r="AG129"/>
  <c r="AT128"/>
  <c r="AS128"/>
  <c r="AR128"/>
  <c r="AQ128"/>
  <c r="AP128"/>
  <c r="AO128"/>
  <c r="AN128"/>
  <c r="AM128"/>
  <c r="AL128"/>
  <c r="AK128"/>
  <c r="AJ128"/>
  <c r="AI128"/>
  <c r="AH128"/>
  <c r="AG127"/>
  <c r="AG126"/>
  <c r="AG125"/>
  <c r="AG124"/>
  <c r="AG123"/>
  <c r="AG122"/>
  <c r="AG121"/>
  <c r="AG120"/>
  <c r="AG119"/>
  <c r="AG118"/>
  <c r="AT117"/>
  <c r="AS117"/>
  <c r="AR117"/>
  <c r="AQ117"/>
  <c r="AP117"/>
  <c r="AO117"/>
  <c r="AN117"/>
  <c r="AM117"/>
  <c r="AL117"/>
  <c r="AK117"/>
  <c r="AJ117"/>
  <c r="AI117"/>
  <c r="AH117"/>
  <c r="AR116"/>
  <c r="AG115"/>
  <c r="AG114"/>
  <c r="AG113"/>
  <c r="AG112"/>
  <c r="AG111"/>
  <c r="AG110"/>
  <c r="AT109"/>
  <c r="AS109"/>
  <c r="AS103" s="1"/>
  <c r="AR109"/>
  <c r="AQ109"/>
  <c r="AP109"/>
  <c r="AO109"/>
  <c r="AN109"/>
  <c r="AM109"/>
  <c r="AM103" s="1"/>
  <c r="AL109"/>
  <c r="AK109"/>
  <c r="AJ109"/>
  <c r="AI109"/>
  <c r="AH109"/>
  <c r="AG108"/>
  <c r="AG107"/>
  <c r="AG106"/>
  <c r="AG105"/>
  <c r="AT104"/>
  <c r="AT103" s="1"/>
  <c r="AS104"/>
  <c r="AR104"/>
  <c r="AR103" s="1"/>
  <c r="AQ104"/>
  <c r="AP104"/>
  <c r="AP103" s="1"/>
  <c r="AO104"/>
  <c r="AN104"/>
  <c r="AM104"/>
  <c r="AL104"/>
  <c r="AL103" s="1"/>
  <c r="AK104"/>
  <c r="AJ104"/>
  <c r="AI104"/>
  <c r="AH104"/>
  <c r="AH103" s="1"/>
  <c r="AN103"/>
  <c r="AJ103"/>
  <c r="AG102"/>
  <c r="AG101"/>
  <c r="AG100"/>
  <c r="AG99"/>
  <c r="AG98"/>
  <c r="AG91"/>
  <c r="AG90"/>
  <c r="AG89"/>
  <c r="AG88"/>
  <c r="AT87"/>
  <c r="AS87"/>
  <c r="AR87"/>
  <c r="AQ87"/>
  <c r="AP87"/>
  <c r="AO87"/>
  <c r="AN87"/>
  <c r="AM87"/>
  <c r="AL87"/>
  <c r="AK87"/>
  <c r="AJ87"/>
  <c r="AI87"/>
  <c r="AH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T64"/>
  <c r="AS64"/>
  <c r="AR64"/>
  <c r="AQ64"/>
  <c r="AP64"/>
  <c r="AO64"/>
  <c r="AN64"/>
  <c r="AM64"/>
  <c r="AL64"/>
  <c r="AK64"/>
  <c r="AJ64"/>
  <c r="AI64"/>
  <c r="AH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32"/>
  <c r="AG31"/>
  <c r="AG30"/>
  <c r="AG29"/>
  <c r="AG28"/>
  <c r="AG27"/>
  <c r="AG26"/>
  <c r="AG25"/>
  <c r="AG24"/>
  <c r="AG23"/>
  <c r="AG22"/>
  <c r="AG21"/>
  <c r="AG20"/>
  <c r="AG19"/>
  <c r="AG18"/>
  <c r="AG17"/>
  <c r="AT16"/>
  <c r="AS16"/>
  <c r="AR16"/>
  <c r="AQ16"/>
  <c r="AP16"/>
  <c r="AO16"/>
  <c r="AN16"/>
  <c r="AM16"/>
  <c r="AL16"/>
  <c r="AK16"/>
  <c r="AJ16"/>
  <c r="AI16"/>
  <c r="AH16"/>
  <c r="AG15"/>
  <c r="AG14"/>
  <c r="AG12"/>
  <c r="AG11"/>
  <c r="AT10"/>
  <c r="AS10"/>
  <c r="AR10"/>
  <c r="AQ10"/>
  <c r="AP10"/>
  <c r="AO10"/>
  <c r="AN10"/>
  <c r="AM10"/>
  <c r="AL10"/>
  <c r="AK10"/>
  <c r="AJ10"/>
  <c r="AI10"/>
  <c r="AH10"/>
  <c r="AG9"/>
  <c r="AG8"/>
  <c r="AG7"/>
  <c r="AT6"/>
  <c r="AT5" s="1"/>
  <c r="AS6"/>
  <c r="AR6"/>
  <c r="AQ6"/>
  <c r="AQ5" s="1"/>
  <c r="AP6"/>
  <c r="AO6"/>
  <c r="AN6"/>
  <c r="AN5" s="1"/>
  <c r="AM6"/>
  <c r="AL6"/>
  <c r="AK6"/>
  <c r="AK5" s="1"/>
  <c r="AJ6"/>
  <c r="AI6"/>
  <c r="AH6"/>
  <c r="AG6" s="1"/>
  <c r="AS5"/>
  <c r="AR5"/>
  <c r="AP5"/>
  <c r="AO5"/>
  <c r="AM5"/>
  <c r="AL5"/>
  <c r="AJ5"/>
  <c r="AI5"/>
  <c r="S180"/>
  <c r="AF179"/>
  <c r="AE179"/>
  <c r="AD179"/>
  <c r="AC179"/>
  <c r="AB179"/>
  <c r="AA179"/>
  <c r="Z179"/>
  <c r="Y179"/>
  <c r="X179"/>
  <c r="W179"/>
  <c r="V179"/>
  <c r="U179"/>
  <c r="T179"/>
  <c r="S179" s="1"/>
  <c r="S178"/>
  <c r="S177"/>
  <c r="S176"/>
  <c r="S175"/>
  <c r="S174"/>
  <c r="S173"/>
  <c r="S172"/>
  <c r="AF171"/>
  <c r="AF152" s="1"/>
  <c r="AE171"/>
  <c r="AD171"/>
  <c r="AD152" s="1"/>
  <c r="AC171"/>
  <c r="AB171"/>
  <c r="AA171"/>
  <c r="Z171"/>
  <c r="Z152" s="1"/>
  <c r="Y171"/>
  <c r="X171"/>
  <c r="W171"/>
  <c r="V171"/>
  <c r="U171"/>
  <c r="U152" s="1"/>
  <c r="T171"/>
  <c r="S170"/>
  <c r="S169"/>
  <c r="S168"/>
  <c r="S167"/>
  <c r="S166"/>
  <c r="S165"/>
  <c r="S164"/>
  <c r="S163"/>
  <c r="S162"/>
  <c r="S161"/>
  <c r="S160"/>
  <c r="S159"/>
  <c r="AF158"/>
  <c r="AE158"/>
  <c r="AD158"/>
  <c r="AC158"/>
  <c r="AB158"/>
  <c r="AA158"/>
  <c r="Z158"/>
  <c r="Y158"/>
  <c r="X158"/>
  <c r="W158"/>
  <c r="V158"/>
  <c r="U158"/>
  <c r="T158"/>
  <c r="S157"/>
  <c r="S156"/>
  <c r="S155"/>
  <c r="S154"/>
  <c r="S153"/>
  <c r="X152"/>
  <c r="T152"/>
  <c r="S151"/>
  <c r="S150"/>
  <c r="S149"/>
  <c r="S148"/>
  <c r="S147"/>
  <c r="S146"/>
  <c r="S145"/>
  <c r="S144"/>
  <c r="S143"/>
  <c r="S142"/>
  <c r="S141"/>
  <c r="S140"/>
  <c r="S139"/>
  <c r="S138"/>
  <c r="AF137"/>
  <c r="AE137"/>
  <c r="AD137"/>
  <c r="AC137"/>
  <c r="AB137"/>
  <c r="AA137"/>
  <c r="Z137"/>
  <c r="Y137"/>
  <c r="X137"/>
  <c r="W137"/>
  <c r="V137"/>
  <c r="U137"/>
  <c r="T137"/>
  <c r="S135"/>
  <c r="S134"/>
  <c r="S133"/>
  <c r="S132"/>
  <c r="S131"/>
  <c r="S130"/>
  <c r="S129"/>
  <c r="AF128"/>
  <c r="AE128"/>
  <c r="AD128"/>
  <c r="AC128"/>
  <c r="AB128"/>
  <c r="AA128"/>
  <c r="AA116" s="1"/>
  <c r="Z128"/>
  <c r="Y128"/>
  <c r="X128"/>
  <c r="W128"/>
  <c r="V128"/>
  <c r="U128"/>
  <c r="T128"/>
  <c r="S127"/>
  <c r="S126"/>
  <c r="S125"/>
  <c r="S124"/>
  <c r="S123"/>
  <c r="S122"/>
  <c r="S121"/>
  <c r="S120"/>
  <c r="S119"/>
  <c r="S118"/>
  <c r="AF117"/>
  <c r="AE117"/>
  <c r="AD117"/>
  <c r="AC117"/>
  <c r="AB117"/>
  <c r="AA117"/>
  <c r="Z117"/>
  <c r="Y117"/>
  <c r="X117"/>
  <c r="W117"/>
  <c r="V117"/>
  <c r="U117"/>
  <c r="T117"/>
  <c r="S115"/>
  <c r="S114"/>
  <c r="S113"/>
  <c r="S112"/>
  <c r="S111"/>
  <c r="S110"/>
  <c r="AF109"/>
  <c r="AE109"/>
  <c r="AD109"/>
  <c r="AC109"/>
  <c r="AB109"/>
  <c r="AA109"/>
  <c r="Z109"/>
  <c r="Z103" s="1"/>
  <c r="Y109"/>
  <c r="X109"/>
  <c r="W109"/>
  <c r="V109"/>
  <c r="U109"/>
  <c r="T109"/>
  <c r="S109" s="1"/>
  <c r="S108"/>
  <c r="S107"/>
  <c r="S106"/>
  <c r="S105"/>
  <c r="AF104"/>
  <c r="AE104"/>
  <c r="AE103" s="1"/>
  <c r="AD104"/>
  <c r="AC104"/>
  <c r="AC103" s="1"/>
  <c r="AB104"/>
  <c r="AA104"/>
  <c r="AA103" s="1"/>
  <c r="Z104"/>
  <c r="Y104"/>
  <c r="Y103" s="1"/>
  <c r="X104"/>
  <c r="W104"/>
  <c r="W103" s="1"/>
  <c r="V104"/>
  <c r="U104"/>
  <c r="U103" s="1"/>
  <c r="T104"/>
  <c r="AF103"/>
  <c r="S102"/>
  <c r="S101"/>
  <c r="S100"/>
  <c r="S99"/>
  <c r="S98"/>
  <c r="S91"/>
  <c r="S90"/>
  <c r="S89"/>
  <c r="S88"/>
  <c r="AF87"/>
  <c r="AE87"/>
  <c r="AD87"/>
  <c r="AC87"/>
  <c r="AB87"/>
  <c r="AA87"/>
  <c r="Z87"/>
  <c r="Y87"/>
  <c r="X87"/>
  <c r="W87"/>
  <c r="V87"/>
  <c r="U87"/>
  <c r="T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AF64"/>
  <c r="AE64"/>
  <c r="AD64"/>
  <c r="AC64"/>
  <c r="AB64"/>
  <c r="AA64"/>
  <c r="Z64"/>
  <c r="Y64"/>
  <c r="X64"/>
  <c r="W64"/>
  <c r="V64"/>
  <c r="U64"/>
  <c r="T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32"/>
  <c r="S31"/>
  <c r="S30"/>
  <c r="S29"/>
  <c r="S28"/>
  <c r="S27"/>
  <c r="S26"/>
  <c r="S25"/>
  <c r="S24"/>
  <c r="S23"/>
  <c r="S22"/>
  <c r="S21"/>
  <c r="S20"/>
  <c r="S19"/>
  <c r="S18"/>
  <c r="S17"/>
  <c r="AF16"/>
  <c r="AE16"/>
  <c r="AD16"/>
  <c r="AC16"/>
  <c r="AB16"/>
  <c r="AA16"/>
  <c r="Z16"/>
  <c r="Y16"/>
  <c r="X16"/>
  <c r="W16"/>
  <c r="V16"/>
  <c r="U16"/>
  <c r="T16"/>
  <c r="S15"/>
  <c r="S14"/>
  <c r="S12"/>
  <c r="S11"/>
  <c r="AF10"/>
  <c r="AE10"/>
  <c r="AD10"/>
  <c r="AC10"/>
  <c r="AB10"/>
  <c r="AA10"/>
  <c r="Z10"/>
  <c r="Y10"/>
  <c r="X10"/>
  <c r="W10"/>
  <c r="V10"/>
  <c r="U10"/>
  <c r="T10"/>
  <c r="S9"/>
  <c r="S8"/>
  <c r="S7"/>
  <c r="AF6"/>
  <c r="AF5" s="1"/>
  <c r="AE6"/>
  <c r="AD6"/>
  <c r="AD5" s="1"/>
  <c r="AC6"/>
  <c r="AC5" s="1"/>
  <c r="AB6"/>
  <c r="AA6"/>
  <c r="AA5" s="1"/>
  <c r="Z6"/>
  <c r="Z5" s="1"/>
  <c r="Y6"/>
  <c r="X6"/>
  <c r="X5" s="1"/>
  <c r="W6"/>
  <c r="W5" s="1"/>
  <c r="V6"/>
  <c r="U6"/>
  <c r="U5" s="1"/>
  <c r="T6"/>
  <c r="S6" s="1"/>
  <c r="AE5"/>
  <c r="AB5"/>
  <c r="Y5"/>
  <c r="V5"/>
  <c r="E7"/>
  <c r="E8"/>
  <c r="E9"/>
  <c r="E11"/>
  <c r="E12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3"/>
  <c r="E94"/>
  <c r="E95"/>
  <c r="E96"/>
  <c r="E97"/>
  <c r="E98"/>
  <c r="E99"/>
  <c r="E100"/>
  <c r="E101"/>
  <c r="E102"/>
  <c r="E105"/>
  <c r="E106"/>
  <c r="E107"/>
  <c r="E108"/>
  <c r="E110"/>
  <c r="E111"/>
  <c r="E112"/>
  <c r="E113"/>
  <c r="E114"/>
  <c r="E115"/>
  <c r="E118"/>
  <c r="E119"/>
  <c r="E120"/>
  <c r="E121"/>
  <c r="E122"/>
  <c r="E123"/>
  <c r="E124"/>
  <c r="E125"/>
  <c r="E126"/>
  <c r="E127"/>
  <c r="E129"/>
  <c r="E130"/>
  <c r="E131"/>
  <c r="E132"/>
  <c r="E133"/>
  <c r="E134"/>
  <c r="E135"/>
  <c r="E138"/>
  <c r="E139"/>
  <c r="E140"/>
  <c r="E141"/>
  <c r="E142"/>
  <c r="E143"/>
  <c r="E144"/>
  <c r="E145"/>
  <c r="E146"/>
  <c r="E147"/>
  <c r="E148"/>
  <c r="E149"/>
  <c r="E150"/>
  <c r="E151"/>
  <c r="E153"/>
  <c r="E154"/>
  <c r="E155"/>
  <c r="E156"/>
  <c r="E157"/>
  <c r="E159"/>
  <c r="E160"/>
  <c r="E161"/>
  <c r="E162"/>
  <c r="E163"/>
  <c r="E164"/>
  <c r="E165"/>
  <c r="E166"/>
  <c r="E167"/>
  <c r="E168"/>
  <c r="E169"/>
  <c r="E170"/>
  <c r="E172"/>
  <c r="E173"/>
  <c r="E174"/>
  <c r="E175"/>
  <c r="E176"/>
  <c r="E177"/>
  <c r="E178"/>
  <c r="E180"/>
  <c r="G171"/>
  <c r="H171"/>
  <c r="I171"/>
  <c r="J171"/>
  <c r="K171"/>
  <c r="L171"/>
  <c r="M171"/>
  <c r="N171"/>
  <c r="O171"/>
  <c r="P171"/>
  <c r="Q171"/>
  <c r="R171"/>
  <c r="F171"/>
  <c r="G158"/>
  <c r="H158"/>
  <c r="I158"/>
  <c r="J158"/>
  <c r="K158"/>
  <c r="L158"/>
  <c r="M158"/>
  <c r="N158"/>
  <c r="O158"/>
  <c r="P158"/>
  <c r="Q158"/>
  <c r="R158"/>
  <c r="F158"/>
  <c r="G137"/>
  <c r="H137"/>
  <c r="I137"/>
  <c r="J137"/>
  <c r="K137"/>
  <c r="L137"/>
  <c r="M137"/>
  <c r="N137"/>
  <c r="O137"/>
  <c r="P137"/>
  <c r="Q137"/>
  <c r="R137"/>
  <c r="F137"/>
  <c r="G128"/>
  <c r="H128"/>
  <c r="I128"/>
  <c r="J128"/>
  <c r="K128"/>
  <c r="L128"/>
  <c r="M128"/>
  <c r="N128"/>
  <c r="O128"/>
  <c r="P128"/>
  <c r="Q128"/>
  <c r="R128"/>
  <c r="F128"/>
  <c r="G117"/>
  <c r="H117"/>
  <c r="I117"/>
  <c r="J117"/>
  <c r="K117"/>
  <c r="L117"/>
  <c r="M117"/>
  <c r="N117"/>
  <c r="O117"/>
  <c r="P117"/>
  <c r="Q117"/>
  <c r="R117"/>
  <c r="F117"/>
  <c r="G109"/>
  <c r="H109"/>
  <c r="I109"/>
  <c r="J109"/>
  <c r="K109"/>
  <c r="L109"/>
  <c r="M109"/>
  <c r="N109"/>
  <c r="O109"/>
  <c r="P109"/>
  <c r="Q109"/>
  <c r="R109"/>
  <c r="F109"/>
  <c r="G104"/>
  <c r="H104"/>
  <c r="I104"/>
  <c r="J104"/>
  <c r="K104"/>
  <c r="L104"/>
  <c r="M104"/>
  <c r="N104"/>
  <c r="O104"/>
  <c r="P104"/>
  <c r="Q104"/>
  <c r="R104"/>
  <c r="F104"/>
  <c r="G87"/>
  <c r="H87"/>
  <c r="I87"/>
  <c r="J87"/>
  <c r="K87"/>
  <c r="L87"/>
  <c r="M87"/>
  <c r="N87"/>
  <c r="O87"/>
  <c r="P87"/>
  <c r="Q87"/>
  <c r="R87"/>
  <c r="F87"/>
  <c r="G64"/>
  <c r="H64"/>
  <c r="I64"/>
  <c r="J64"/>
  <c r="K64"/>
  <c r="L64"/>
  <c r="M64"/>
  <c r="N64"/>
  <c r="O64"/>
  <c r="P64"/>
  <c r="Q64"/>
  <c r="R64"/>
  <c r="F64"/>
  <c r="G16"/>
  <c r="H16"/>
  <c r="I16"/>
  <c r="J16"/>
  <c r="K16"/>
  <c r="L16"/>
  <c r="M16"/>
  <c r="N16"/>
  <c r="O16"/>
  <c r="P16"/>
  <c r="Q16"/>
  <c r="R16"/>
  <c r="F16"/>
  <c r="G10"/>
  <c r="H10"/>
  <c r="I10"/>
  <c r="J10"/>
  <c r="K10"/>
  <c r="L10"/>
  <c r="M10"/>
  <c r="N10"/>
  <c r="O10"/>
  <c r="P10"/>
  <c r="Q10"/>
  <c r="R10"/>
  <c r="F10"/>
  <c r="G6"/>
  <c r="H6"/>
  <c r="H5" s="1"/>
  <c r="I6"/>
  <c r="J6"/>
  <c r="K6"/>
  <c r="L6"/>
  <c r="L5" s="1"/>
  <c r="M6"/>
  <c r="N6"/>
  <c r="N5" s="1"/>
  <c r="O6"/>
  <c r="P6"/>
  <c r="P5" s="1"/>
  <c r="Q6"/>
  <c r="R6"/>
  <c r="R5" s="1"/>
  <c r="F6"/>
  <c r="G179"/>
  <c r="H179"/>
  <c r="I179"/>
  <c r="J179"/>
  <c r="K179"/>
  <c r="L179"/>
  <c r="M179"/>
  <c r="N179"/>
  <c r="O179"/>
  <c r="P179"/>
  <c r="Q179"/>
  <c r="R179"/>
  <c r="F179"/>
  <c r="AA182" i="2"/>
  <c r="AK181"/>
  <c r="AJ181"/>
  <c r="AI181"/>
  <c r="AH181"/>
  <c r="AG181"/>
  <c r="AF181"/>
  <c r="AE181"/>
  <c r="AD181"/>
  <c r="AC181"/>
  <c r="AB181"/>
  <c r="AA180"/>
  <c r="AA179"/>
  <c r="AA178"/>
  <c r="AA177"/>
  <c r="AA176"/>
  <c r="AA175"/>
  <c r="AA174"/>
  <c r="AK173"/>
  <c r="AJ173"/>
  <c r="AI173"/>
  <c r="AH173"/>
  <c r="AG173"/>
  <c r="AF173"/>
  <c r="AF154" s="1"/>
  <c r="AE173"/>
  <c r="AD173"/>
  <c r="AC173"/>
  <c r="AB173"/>
  <c r="AA172"/>
  <c r="AA171"/>
  <c r="AA170"/>
  <c r="AA169"/>
  <c r="AA168"/>
  <c r="AA167"/>
  <c r="AA166"/>
  <c r="AA165"/>
  <c r="AA164"/>
  <c r="AA163"/>
  <c r="AA162"/>
  <c r="AA161"/>
  <c r="AK160"/>
  <c r="AK154" s="1"/>
  <c r="AK138" s="1"/>
  <c r="AJ160"/>
  <c r="AI160"/>
  <c r="AI154" s="1"/>
  <c r="AH160"/>
  <c r="AH154" s="1"/>
  <c r="AG160"/>
  <c r="AG154" s="1"/>
  <c r="AF160"/>
  <c r="AE160"/>
  <c r="AE154" s="1"/>
  <c r="AD160"/>
  <c r="AD154" s="1"/>
  <c r="AC160"/>
  <c r="AC154" s="1"/>
  <c r="AB160"/>
  <c r="AA159"/>
  <c r="AA158"/>
  <c r="AA157"/>
  <c r="AA156"/>
  <c r="AA155"/>
  <c r="AJ154"/>
  <c r="AA153"/>
  <c r="AA152"/>
  <c r="AA151"/>
  <c r="AA150"/>
  <c r="AA149"/>
  <c r="AA148"/>
  <c r="AA147"/>
  <c r="AA146"/>
  <c r="AA145"/>
  <c r="AA144"/>
  <c r="AA143"/>
  <c r="AA142"/>
  <c r="AA141"/>
  <c r="AA140"/>
  <c r="AK139"/>
  <c r="AJ139"/>
  <c r="AI139"/>
  <c r="AH139"/>
  <c r="AG139"/>
  <c r="AF139"/>
  <c r="AE139"/>
  <c r="AD139"/>
  <c r="AC139"/>
  <c r="AB139"/>
  <c r="AA139" s="1"/>
  <c r="AJ138"/>
  <c r="AA137"/>
  <c r="AA136"/>
  <c r="AA135"/>
  <c r="AA134"/>
  <c r="AA133"/>
  <c r="AA132"/>
  <c r="AA131"/>
  <c r="AK130"/>
  <c r="AJ130"/>
  <c r="AI130"/>
  <c r="AH130"/>
  <c r="AG130"/>
  <c r="AF130"/>
  <c r="AE130"/>
  <c r="AD130"/>
  <c r="AC130"/>
  <c r="AB130"/>
  <c r="AA129"/>
  <c r="AA128"/>
  <c r="AA127"/>
  <c r="AA126"/>
  <c r="AA125"/>
  <c r="AA124"/>
  <c r="AA123"/>
  <c r="AA122"/>
  <c r="AA121"/>
  <c r="AA120"/>
  <c r="AK119"/>
  <c r="AK118" s="1"/>
  <c r="AJ119"/>
  <c r="AI119"/>
  <c r="AI118" s="1"/>
  <c r="AH119"/>
  <c r="AH118" s="1"/>
  <c r="AG119"/>
  <c r="AG118" s="1"/>
  <c r="AF119"/>
  <c r="AE119"/>
  <c r="AE118" s="1"/>
  <c r="AD119"/>
  <c r="AC119"/>
  <c r="AC118" s="1"/>
  <c r="AB119"/>
  <c r="AJ118"/>
  <c r="AF118"/>
  <c r="AD118"/>
  <c r="AA117"/>
  <c r="AA116"/>
  <c r="AA115"/>
  <c r="AA114"/>
  <c r="AA113"/>
  <c r="AA112"/>
  <c r="AK111"/>
  <c r="AJ111"/>
  <c r="AI111"/>
  <c r="AH111"/>
  <c r="AG111"/>
  <c r="AG105" s="1"/>
  <c r="AF111"/>
  <c r="AE111"/>
  <c r="AD111"/>
  <c r="AC111"/>
  <c r="AB111"/>
  <c r="AA110"/>
  <c r="AA109"/>
  <c r="AA108"/>
  <c r="AA107"/>
  <c r="AK106"/>
  <c r="AJ106"/>
  <c r="AI106"/>
  <c r="AI105" s="1"/>
  <c r="AH106"/>
  <c r="AG106"/>
  <c r="AF106"/>
  <c r="AF105" s="1"/>
  <c r="AE106"/>
  <c r="AD106"/>
  <c r="AC106"/>
  <c r="AC105" s="1"/>
  <c r="AB106"/>
  <c r="AA106" s="1"/>
  <c r="AK105"/>
  <c r="AJ105"/>
  <c r="AH105"/>
  <c r="AE105"/>
  <c r="AD105"/>
  <c r="AA104"/>
  <c r="AA103"/>
  <c r="AA102"/>
  <c r="AA101"/>
  <c r="AA100"/>
  <c r="AA93"/>
  <c r="AA92"/>
  <c r="AA91"/>
  <c r="AA90"/>
  <c r="AK89"/>
  <c r="AJ89"/>
  <c r="AI89"/>
  <c r="AH89"/>
  <c r="AG89"/>
  <c r="AF89"/>
  <c r="AE89"/>
  <c r="AD89"/>
  <c r="AC89"/>
  <c r="AB89"/>
  <c r="AA89" s="1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K66"/>
  <c r="AJ66"/>
  <c r="AI66"/>
  <c r="AH66"/>
  <c r="AG66"/>
  <c r="AF66"/>
  <c r="AE66"/>
  <c r="AD66"/>
  <c r="AC66"/>
  <c r="AB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34"/>
  <c r="AA33"/>
  <c r="AA32"/>
  <c r="AA31"/>
  <c r="AA30"/>
  <c r="AA29"/>
  <c r="AA28"/>
  <c r="AA27"/>
  <c r="AA26"/>
  <c r="AA25"/>
  <c r="AA24"/>
  <c r="AA23"/>
  <c r="AA22"/>
  <c r="AA21"/>
  <c r="AA20"/>
  <c r="AA19"/>
  <c r="AK18"/>
  <c r="AJ18"/>
  <c r="AI18"/>
  <c r="AH18"/>
  <c r="AG18"/>
  <c r="AF18"/>
  <c r="AE18"/>
  <c r="AD18"/>
  <c r="AC18"/>
  <c r="AB18"/>
  <c r="AA18" s="1"/>
  <c r="AA17"/>
  <c r="AA16"/>
  <c r="AA14"/>
  <c r="AA13"/>
  <c r="AK12"/>
  <c r="AJ12"/>
  <c r="AI12"/>
  <c r="AH12"/>
  <c r="AG12"/>
  <c r="AF12"/>
  <c r="AE12"/>
  <c r="AD12"/>
  <c r="AD7" s="1"/>
  <c r="AC12"/>
  <c r="AB12"/>
  <c r="AA11"/>
  <c r="AA10"/>
  <c r="AA9"/>
  <c r="AK8"/>
  <c r="AK7" s="1"/>
  <c r="AJ8"/>
  <c r="AI8"/>
  <c r="AI7" s="1"/>
  <c r="AH8"/>
  <c r="AH7" s="1"/>
  <c r="AG8"/>
  <c r="AF8"/>
  <c r="AE8"/>
  <c r="AE7" s="1"/>
  <c r="AD8"/>
  <c r="AC8"/>
  <c r="AC7" s="1"/>
  <c r="AB8"/>
  <c r="AJ7"/>
  <c r="AG7"/>
  <c r="AF7"/>
  <c r="P28"/>
  <c r="P182"/>
  <c r="Z181"/>
  <c r="Y181"/>
  <c r="X181"/>
  <c r="W181"/>
  <c r="V181"/>
  <c r="U181"/>
  <c r="T181"/>
  <c r="S181"/>
  <c r="R181"/>
  <c r="Q181"/>
  <c r="P180"/>
  <c r="P179"/>
  <c r="P178"/>
  <c r="P177"/>
  <c r="P176"/>
  <c r="P175"/>
  <c r="P174"/>
  <c r="Z173"/>
  <c r="Y173"/>
  <c r="X173"/>
  <c r="W173"/>
  <c r="V173"/>
  <c r="U173"/>
  <c r="T173"/>
  <c r="S173"/>
  <c r="R173"/>
  <c r="Q173"/>
  <c r="P172"/>
  <c r="P171"/>
  <c r="P170"/>
  <c r="P169"/>
  <c r="P168"/>
  <c r="P167"/>
  <c r="P166"/>
  <c r="P165"/>
  <c r="P164"/>
  <c r="P163"/>
  <c r="P162"/>
  <c r="P161"/>
  <c r="Z160"/>
  <c r="Y160"/>
  <c r="Y154" s="1"/>
  <c r="Y138" s="1"/>
  <c r="X160"/>
  <c r="W160"/>
  <c r="W154" s="1"/>
  <c r="W138" s="1"/>
  <c r="V160"/>
  <c r="U160"/>
  <c r="U154" s="1"/>
  <c r="U138" s="1"/>
  <c r="T160"/>
  <c r="S160"/>
  <c r="S154" s="1"/>
  <c r="S138" s="1"/>
  <c r="R160"/>
  <c r="Q160"/>
  <c r="P160" s="1"/>
  <c r="P159"/>
  <c r="P158"/>
  <c r="P157"/>
  <c r="P156"/>
  <c r="P155"/>
  <c r="Z154"/>
  <c r="Z138" s="1"/>
  <c r="X154"/>
  <c r="V154"/>
  <c r="V138" s="1"/>
  <c r="T154"/>
  <c r="R154"/>
  <c r="R138" s="1"/>
  <c r="P153"/>
  <c r="P152"/>
  <c r="P151"/>
  <c r="P150"/>
  <c r="P149"/>
  <c r="P148"/>
  <c r="P147"/>
  <c r="P146"/>
  <c r="P145"/>
  <c r="P144"/>
  <c r="P143"/>
  <c r="P142"/>
  <c r="P141"/>
  <c r="P140"/>
  <c r="Z139"/>
  <c r="Y139"/>
  <c r="X139"/>
  <c r="W139"/>
  <c r="V139"/>
  <c r="U139"/>
  <c r="T139"/>
  <c r="S139"/>
  <c r="R139"/>
  <c r="Q139"/>
  <c r="X138"/>
  <c r="T138"/>
  <c r="P137"/>
  <c r="P136"/>
  <c r="P135"/>
  <c r="P134"/>
  <c r="P133"/>
  <c r="P132"/>
  <c r="P131"/>
  <c r="Z130"/>
  <c r="Y130"/>
  <c r="X130"/>
  <c r="W130"/>
  <c r="V130"/>
  <c r="U130"/>
  <c r="T130"/>
  <c r="S130"/>
  <c r="R130"/>
  <c r="Q130"/>
  <c r="P129"/>
  <c r="P128"/>
  <c r="P127"/>
  <c r="P126"/>
  <c r="P125"/>
  <c r="P124"/>
  <c r="P123"/>
  <c r="P122"/>
  <c r="P121"/>
  <c r="P120"/>
  <c r="Z119"/>
  <c r="Y119"/>
  <c r="X119"/>
  <c r="X118" s="1"/>
  <c r="W119"/>
  <c r="V119"/>
  <c r="V118" s="1"/>
  <c r="U119"/>
  <c r="U118" s="1"/>
  <c r="T119"/>
  <c r="T118" s="1"/>
  <c r="S119"/>
  <c r="R119"/>
  <c r="R118" s="1"/>
  <c r="Q119"/>
  <c r="Z118"/>
  <c r="Y118"/>
  <c r="W118"/>
  <c r="S118"/>
  <c r="Q118"/>
  <c r="P117"/>
  <c r="P116"/>
  <c r="P115"/>
  <c r="P114"/>
  <c r="P113"/>
  <c r="P112"/>
  <c r="Z111"/>
  <c r="Y111"/>
  <c r="X111"/>
  <c r="W111"/>
  <c r="V111"/>
  <c r="U111"/>
  <c r="T111"/>
  <c r="S111"/>
  <c r="R111"/>
  <c r="Q111"/>
  <c r="P110"/>
  <c r="P109"/>
  <c r="P108"/>
  <c r="P107"/>
  <c r="Z106"/>
  <c r="Y106"/>
  <c r="Y105" s="1"/>
  <c r="X106"/>
  <c r="X105" s="1"/>
  <c r="W106"/>
  <c r="V106"/>
  <c r="V105" s="1"/>
  <c r="U106"/>
  <c r="U105" s="1"/>
  <c r="T106"/>
  <c r="S106"/>
  <c r="S105" s="1"/>
  <c r="R106"/>
  <c r="Q106"/>
  <c r="Z105"/>
  <c r="W105"/>
  <c r="T105"/>
  <c r="Q105"/>
  <c r="P104"/>
  <c r="P103"/>
  <c r="P102"/>
  <c r="P101"/>
  <c r="P93"/>
  <c r="P92"/>
  <c r="P91"/>
  <c r="P90"/>
  <c r="Z89"/>
  <c r="Y89"/>
  <c r="X89"/>
  <c r="W89"/>
  <c r="V89"/>
  <c r="U89"/>
  <c r="T89"/>
  <c r="S89"/>
  <c r="R89"/>
  <c r="Q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Z66"/>
  <c r="Y66"/>
  <c r="X66"/>
  <c r="W66"/>
  <c r="V66"/>
  <c r="U66"/>
  <c r="T66"/>
  <c r="S66"/>
  <c r="R66"/>
  <c r="Q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34"/>
  <c r="P33"/>
  <c r="P32"/>
  <c r="P31"/>
  <c r="P30"/>
  <c r="P29"/>
  <c r="P27"/>
  <c r="P26"/>
  <c r="P25"/>
  <c r="P24"/>
  <c r="P23"/>
  <c r="P22"/>
  <c r="P21"/>
  <c r="P20"/>
  <c r="P19"/>
  <c r="Z18"/>
  <c r="Y18"/>
  <c r="X18"/>
  <c r="W18"/>
  <c r="V18"/>
  <c r="U18"/>
  <c r="T18"/>
  <c r="S18"/>
  <c r="R18"/>
  <c r="Q18"/>
  <c r="P17"/>
  <c r="P16"/>
  <c r="P14"/>
  <c r="P13"/>
  <c r="Z12"/>
  <c r="Y12"/>
  <c r="X12"/>
  <c r="W12"/>
  <c r="V12"/>
  <c r="U12"/>
  <c r="T12"/>
  <c r="S12"/>
  <c r="R12"/>
  <c r="Q12"/>
  <c r="P12"/>
  <c r="P11"/>
  <c r="P10"/>
  <c r="P9"/>
  <c r="Z8"/>
  <c r="Y8"/>
  <c r="X8"/>
  <c r="X7" s="1"/>
  <c r="W8"/>
  <c r="V8"/>
  <c r="V7" s="1"/>
  <c r="U8"/>
  <c r="U7" s="1"/>
  <c r="T8"/>
  <c r="S8"/>
  <c r="S7" s="1"/>
  <c r="R8"/>
  <c r="R7" s="1"/>
  <c r="Q8"/>
  <c r="Z7"/>
  <c r="Y7"/>
  <c r="W7"/>
  <c r="T7"/>
  <c r="Q7"/>
  <c r="E9"/>
  <c r="E10"/>
  <c r="E11"/>
  <c r="E13"/>
  <c r="E14"/>
  <c r="E16"/>
  <c r="E17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5"/>
  <c r="E96"/>
  <c r="E97"/>
  <c r="E98"/>
  <c r="E99"/>
  <c r="E100"/>
  <c r="E101"/>
  <c r="E102"/>
  <c r="E103"/>
  <c r="E104"/>
  <c r="E107"/>
  <c r="E108"/>
  <c r="E109"/>
  <c r="E110"/>
  <c r="E112"/>
  <c r="E113"/>
  <c r="E114"/>
  <c r="E115"/>
  <c r="E116"/>
  <c r="E117"/>
  <c r="E120"/>
  <c r="E121"/>
  <c r="E122"/>
  <c r="E123"/>
  <c r="E124"/>
  <c r="E125"/>
  <c r="E126"/>
  <c r="E127"/>
  <c r="E128"/>
  <c r="E129"/>
  <c r="E131"/>
  <c r="E132"/>
  <c r="E133"/>
  <c r="E134"/>
  <c r="E135"/>
  <c r="E136"/>
  <c r="E137"/>
  <c r="E140"/>
  <c r="E141"/>
  <c r="E142"/>
  <c r="E143"/>
  <c r="E144"/>
  <c r="E145"/>
  <c r="E146"/>
  <c r="E147"/>
  <c r="E148"/>
  <c r="E149"/>
  <c r="E150"/>
  <c r="E151"/>
  <c r="E152"/>
  <c r="E153"/>
  <c r="E155"/>
  <c r="E156"/>
  <c r="E157"/>
  <c r="E158"/>
  <c r="E159"/>
  <c r="E161"/>
  <c r="E162"/>
  <c r="E163"/>
  <c r="E164"/>
  <c r="E165"/>
  <c r="E166"/>
  <c r="E167"/>
  <c r="E168"/>
  <c r="E169"/>
  <c r="E170"/>
  <c r="E171"/>
  <c r="E172"/>
  <c r="E174"/>
  <c r="E175"/>
  <c r="E176"/>
  <c r="E177"/>
  <c r="E178"/>
  <c r="E179"/>
  <c r="E180"/>
  <c r="E182"/>
  <c r="G181"/>
  <c r="H181"/>
  <c r="I181"/>
  <c r="J181"/>
  <c r="K181"/>
  <c r="L181"/>
  <c r="M181"/>
  <c r="N181"/>
  <c r="O181"/>
  <c r="F181"/>
  <c r="G173"/>
  <c r="H173"/>
  <c r="I173"/>
  <c r="J173"/>
  <c r="K173"/>
  <c r="L173"/>
  <c r="M173"/>
  <c r="N173"/>
  <c r="O173"/>
  <c r="F173"/>
  <c r="G160"/>
  <c r="H160"/>
  <c r="I160"/>
  <c r="J160"/>
  <c r="K160"/>
  <c r="L160"/>
  <c r="M160"/>
  <c r="N160"/>
  <c r="O160"/>
  <c r="F160"/>
  <c r="G139"/>
  <c r="H139"/>
  <c r="I139"/>
  <c r="J139"/>
  <c r="K139"/>
  <c r="L139"/>
  <c r="M139"/>
  <c r="N139"/>
  <c r="O139"/>
  <c r="F139"/>
  <c r="G130"/>
  <c r="H130"/>
  <c r="I130"/>
  <c r="J130"/>
  <c r="K130"/>
  <c r="L130"/>
  <c r="M130"/>
  <c r="N130"/>
  <c r="O130"/>
  <c r="G106"/>
  <c r="H106"/>
  <c r="I106"/>
  <c r="J106"/>
  <c r="K106"/>
  <c r="L106"/>
  <c r="M106"/>
  <c r="N106"/>
  <c r="O106"/>
  <c r="F106"/>
  <c r="E106" s="1"/>
  <c r="G89"/>
  <c r="H89"/>
  <c r="I89"/>
  <c r="J89"/>
  <c r="K89"/>
  <c r="L89"/>
  <c r="M89"/>
  <c r="N89"/>
  <c r="O89"/>
  <c r="F89"/>
  <c r="J172" i="1"/>
  <c r="J173"/>
  <c r="J174"/>
  <c r="G172"/>
  <c r="G173"/>
  <c r="G174"/>
  <c r="D172"/>
  <c r="D173"/>
  <c r="D174"/>
  <c r="J162"/>
  <c r="J163"/>
  <c r="J164"/>
  <c r="G162"/>
  <c r="G163"/>
  <c r="G164"/>
  <c r="D162"/>
  <c r="D163"/>
  <c r="D164"/>
  <c r="J152"/>
  <c r="J153"/>
  <c r="J154"/>
  <c r="G152"/>
  <c r="G153"/>
  <c r="G154"/>
  <c r="D152"/>
  <c r="D153"/>
  <c r="D154"/>
  <c r="D146"/>
  <c r="D147"/>
  <c r="D148"/>
  <c r="G146"/>
  <c r="G147"/>
  <c r="G148"/>
  <c r="J146"/>
  <c r="J147"/>
  <c r="J148"/>
  <c r="L145"/>
  <c r="K145"/>
  <c r="J145" s="1"/>
  <c r="I145"/>
  <c r="H145"/>
  <c r="F145"/>
  <c r="E145"/>
  <c r="L128"/>
  <c r="K128"/>
  <c r="I128"/>
  <c r="H128"/>
  <c r="F128"/>
  <c r="E128"/>
  <c r="J129"/>
  <c r="J130"/>
  <c r="J131"/>
  <c r="G129"/>
  <c r="G130"/>
  <c r="G131"/>
  <c r="D129"/>
  <c r="D130"/>
  <c r="D131"/>
  <c r="J69"/>
  <c r="J70"/>
  <c r="J71"/>
  <c r="G69"/>
  <c r="G70"/>
  <c r="G71"/>
  <c r="D69"/>
  <c r="D70"/>
  <c r="D71"/>
  <c r="F130" i="2"/>
  <c r="G119"/>
  <c r="H119"/>
  <c r="H118" s="1"/>
  <c r="I119"/>
  <c r="J119"/>
  <c r="K119"/>
  <c r="K118" s="1"/>
  <c r="L119"/>
  <c r="M119"/>
  <c r="N119"/>
  <c r="N118" s="1"/>
  <c r="O119"/>
  <c r="F119"/>
  <c r="G111"/>
  <c r="H111"/>
  <c r="I111"/>
  <c r="J111"/>
  <c r="K111"/>
  <c r="L111"/>
  <c r="M111"/>
  <c r="N111"/>
  <c r="O111"/>
  <c r="F111"/>
  <c r="G66"/>
  <c r="H66"/>
  <c r="I66"/>
  <c r="J66"/>
  <c r="K66"/>
  <c r="L66"/>
  <c r="M66"/>
  <c r="N66"/>
  <c r="O66"/>
  <c r="F66"/>
  <c r="G18"/>
  <c r="H18"/>
  <c r="I18"/>
  <c r="J18"/>
  <c r="K18"/>
  <c r="L18"/>
  <c r="M18"/>
  <c r="N18"/>
  <c r="O18"/>
  <c r="F18"/>
  <c r="G12"/>
  <c r="H12"/>
  <c r="I12"/>
  <c r="J12"/>
  <c r="K12"/>
  <c r="L12"/>
  <c r="M12"/>
  <c r="N12"/>
  <c r="O12"/>
  <c r="F12"/>
  <c r="G8"/>
  <c r="H8"/>
  <c r="I8"/>
  <c r="I7" s="1"/>
  <c r="J8"/>
  <c r="K8"/>
  <c r="L8"/>
  <c r="L7" s="1"/>
  <c r="M8"/>
  <c r="N8"/>
  <c r="O8"/>
  <c r="O7" s="1"/>
  <c r="F8"/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8"/>
  <c r="J49"/>
  <c r="J50"/>
  <c r="J52"/>
  <c r="J53"/>
  <c r="J55"/>
  <c r="J56"/>
  <c r="J58"/>
  <c r="J59"/>
  <c r="J60"/>
  <c r="J61"/>
  <c r="J62"/>
  <c r="J63"/>
  <c r="J64"/>
  <c r="J65"/>
  <c r="J66"/>
  <c r="J67"/>
  <c r="J68"/>
  <c r="J72"/>
  <c r="J73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32"/>
  <c r="J134"/>
  <c r="J135"/>
  <c r="J136"/>
  <c r="J137"/>
  <c r="J138"/>
  <c r="J139"/>
  <c r="J140"/>
  <c r="J141"/>
  <c r="J142"/>
  <c r="J143"/>
  <c r="J149"/>
  <c r="J151"/>
  <c r="J155"/>
  <c r="J156"/>
  <c r="J159"/>
  <c r="J160"/>
  <c r="J161"/>
  <c r="J165"/>
  <c r="J166"/>
  <c r="J167"/>
  <c r="J168"/>
  <c r="J170"/>
  <c r="J171"/>
  <c r="J175"/>
  <c r="J176"/>
  <c r="J179"/>
  <c r="J180"/>
  <c r="J181"/>
  <c r="J182"/>
  <c r="J183"/>
  <c r="J184"/>
  <c r="J185"/>
  <c r="J186"/>
  <c r="J187"/>
  <c r="J188"/>
  <c r="J189"/>
  <c r="J190"/>
  <c r="J191"/>
  <c r="J192"/>
  <c r="J194"/>
  <c r="J195"/>
  <c r="J196"/>
  <c r="J197"/>
  <c r="J198"/>
  <c r="J200"/>
  <c r="J201"/>
  <c r="J202"/>
  <c r="J203"/>
  <c r="J204"/>
  <c r="J205"/>
  <c r="J206"/>
  <c r="J207"/>
  <c r="J208"/>
  <c r="J209"/>
  <c r="J210"/>
  <c r="J211"/>
  <c r="J213"/>
  <c r="J214"/>
  <c r="J215"/>
  <c r="J216"/>
  <c r="J217"/>
  <c r="J218"/>
  <c r="J219"/>
  <c r="J22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8"/>
  <c r="G49"/>
  <c r="G50"/>
  <c r="G52"/>
  <c r="G53"/>
  <c r="G55"/>
  <c r="G56"/>
  <c r="G58"/>
  <c r="G59"/>
  <c r="G60"/>
  <c r="G61"/>
  <c r="G62"/>
  <c r="G63"/>
  <c r="G64"/>
  <c r="G65"/>
  <c r="G66"/>
  <c r="G67"/>
  <c r="G68"/>
  <c r="G72"/>
  <c r="G73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32"/>
  <c r="G134"/>
  <c r="G135"/>
  <c r="G136"/>
  <c r="G137"/>
  <c r="G139"/>
  <c r="G140"/>
  <c r="G141"/>
  <c r="G142"/>
  <c r="G143"/>
  <c r="G149"/>
  <c r="G151"/>
  <c r="G155"/>
  <c r="G156"/>
  <c r="G159"/>
  <c r="G160"/>
  <c r="G161"/>
  <c r="G165"/>
  <c r="G166"/>
  <c r="G167"/>
  <c r="G168"/>
  <c r="G170"/>
  <c r="G171"/>
  <c r="G175"/>
  <c r="G176"/>
  <c r="G179"/>
  <c r="G180"/>
  <c r="G181"/>
  <c r="G182"/>
  <c r="G183"/>
  <c r="G184"/>
  <c r="G185"/>
  <c r="G186"/>
  <c r="G187"/>
  <c r="G188"/>
  <c r="G189"/>
  <c r="G190"/>
  <c r="G191"/>
  <c r="G192"/>
  <c r="G194"/>
  <c r="G195"/>
  <c r="G196"/>
  <c r="G197"/>
  <c r="G198"/>
  <c r="G200"/>
  <c r="G201"/>
  <c r="G202"/>
  <c r="G203"/>
  <c r="G204"/>
  <c r="G205"/>
  <c r="G206"/>
  <c r="G207"/>
  <c r="G208"/>
  <c r="G209"/>
  <c r="G210"/>
  <c r="G211"/>
  <c r="G213"/>
  <c r="G214"/>
  <c r="G215"/>
  <c r="G216"/>
  <c r="G217"/>
  <c r="G218"/>
  <c r="G219"/>
  <c r="G221"/>
  <c r="D6"/>
  <c r="D7"/>
  <c r="D8"/>
  <c r="D9"/>
  <c r="D10"/>
  <c r="D11"/>
  <c r="D12"/>
  <c r="D1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8"/>
  <c r="D49"/>
  <c r="D50"/>
  <c r="D52"/>
  <c r="D53"/>
  <c r="D55"/>
  <c r="D56"/>
  <c r="D58"/>
  <c r="D59"/>
  <c r="D60"/>
  <c r="D61"/>
  <c r="D62"/>
  <c r="D63"/>
  <c r="D64"/>
  <c r="D65"/>
  <c r="D66"/>
  <c r="D67"/>
  <c r="D68"/>
  <c r="D72"/>
  <c r="D73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32"/>
  <c r="D134"/>
  <c r="D135"/>
  <c r="D136"/>
  <c r="D137"/>
  <c r="D138"/>
  <c r="D139"/>
  <c r="D140"/>
  <c r="D141"/>
  <c r="D142"/>
  <c r="D143"/>
  <c r="D149"/>
  <c r="D151"/>
  <c r="D155"/>
  <c r="D156"/>
  <c r="D159"/>
  <c r="D160"/>
  <c r="D161"/>
  <c r="D165"/>
  <c r="D166"/>
  <c r="D167"/>
  <c r="D168"/>
  <c r="D170"/>
  <c r="D171"/>
  <c r="D175"/>
  <c r="D176"/>
  <c r="D179"/>
  <c r="D180"/>
  <c r="D181"/>
  <c r="D182"/>
  <c r="D183"/>
  <c r="D184"/>
  <c r="D185"/>
  <c r="D186"/>
  <c r="D187"/>
  <c r="D188"/>
  <c r="D189"/>
  <c r="D190"/>
  <c r="D191"/>
  <c r="D192"/>
  <c r="D194"/>
  <c r="D195"/>
  <c r="D196"/>
  <c r="D197"/>
  <c r="D198"/>
  <c r="D200"/>
  <c r="D201"/>
  <c r="D202"/>
  <c r="D203"/>
  <c r="D204"/>
  <c r="D205"/>
  <c r="D206"/>
  <c r="D207"/>
  <c r="D208"/>
  <c r="D209"/>
  <c r="D210"/>
  <c r="D211"/>
  <c r="D213"/>
  <c r="D214"/>
  <c r="D215"/>
  <c r="D216"/>
  <c r="D217"/>
  <c r="D218"/>
  <c r="D219"/>
  <c r="D221"/>
  <c r="F178"/>
  <c r="H178"/>
  <c r="I178"/>
  <c r="K178"/>
  <c r="L178"/>
  <c r="E178"/>
  <c r="F199"/>
  <c r="H199"/>
  <c r="I199"/>
  <c r="K199"/>
  <c r="L199"/>
  <c r="E199"/>
  <c r="F212"/>
  <c r="H212"/>
  <c r="I212"/>
  <c r="K212"/>
  <c r="L212"/>
  <c r="E212"/>
  <c r="F220"/>
  <c r="H220"/>
  <c r="I220"/>
  <c r="K220"/>
  <c r="L220"/>
  <c r="E220"/>
  <c r="F169"/>
  <c r="H169"/>
  <c r="I169"/>
  <c r="K169"/>
  <c r="L169"/>
  <c r="E169"/>
  <c r="F158"/>
  <c r="H158"/>
  <c r="I158"/>
  <c r="I157" s="1"/>
  <c r="K158"/>
  <c r="L158"/>
  <c r="E158"/>
  <c r="F150"/>
  <c r="H150"/>
  <c r="I150"/>
  <c r="K150"/>
  <c r="L150"/>
  <c r="L144" s="1"/>
  <c r="E150"/>
  <c r="F144"/>
  <c r="J128"/>
  <c r="F105"/>
  <c r="H105"/>
  <c r="I105"/>
  <c r="K105"/>
  <c r="L105"/>
  <c r="E105"/>
  <c r="F57"/>
  <c r="H57"/>
  <c r="I57"/>
  <c r="K57"/>
  <c r="L57"/>
  <c r="E57"/>
  <c r="F51"/>
  <c r="H51"/>
  <c r="I51"/>
  <c r="K51"/>
  <c r="L51"/>
  <c r="E51"/>
  <c r="F47"/>
  <c r="F46" s="1"/>
  <c r="H47"/>
  <c r="I47"/>
  <c r="K47"/>
  <c r="L47"/>
  <c r="L46" s="1"/>
  <c r="E47"/>
  <c r="I46"/>
  <c r="F5"/>
  <c r="H5"/>
  <c r="I5"/>
  <c r="K5"/>
  <c r="L5"/>
  <c r="E5"/>
  <c r="AS136" i="3" l="1"/>
  <c r="AM116"/>
  <c r="AJ116"/>
  <c r="AL116"/>
  <c r="U116"/>
  <c r="AE116"/>
  <c r="Q103"/>
  <c r="O103"/>
  <c r="M103"/>
  <c r="K103"/>
  <c r="I103"/>
  <c r="G103"/>
  <c r="T103"/>
  <c r="E104"/>
  <c r="V103"/>
  <c r="AB103"/>
  <c r="AG87"/>
  <c r="E6"/>
  <c r="Q5"/>
  <c r="O5"/>
  <c r="M5"/>
  <c r="K5"/>
  <c r="I5"/>
  <c r="G5"/>
  <c r="E16"/>
  <c r="R103"/>
  <c r="P103"/>
  <c r="N103"/>
  <c r="L103"/>
  <c r="J103"/>
  <c r="H103"/>
  <c r="E109"/>
  <c r="S10"/>
  <c r="S16"/>
  <c r="X103"/>
  <c r="AD103"/>
  <c r="AD116"/>
  <c r="AG104"/>
  <c r="AK103"/>
  <c r="AQ103"/>
  <c r="AG117"/>
  <c r="AN116"/>
  <c r="AP116"/>
  <c r="AT116"/>
  <c r="AI116"/>
  <c r="AO116"/>
  <c r="AS116"/>
  <c r="AM136"/>
  <c r="AM4" s="1"/>
  <c r="AQ136"/>
  <c r="AF136"/>
  <c r="AA181" i="2"/>
  <c r="P173"/>
  <c r="AA160"/>
  <c r="Q154"/>
  <c r="Q138" s="1"/>
  <c r="AF138"/>
  <c r="AC138"/>
  <c r="AI138"/>
  <c r="AA130"/>
  <c r="AA111"/>
  <c r="P66"/>
  <c r="AA66"/>
  <c r="W152" i="3"/>
  <c r="Y152"/>
  <c r="AA152"/>
  <c r="AA136" s="1"/>
  <c r="AC152"/>
  <c r="AC136" s="1"/>
  <c r="AE152"/>
  <c r="S171"/>
  <c r="Q152"/>
  <c r="Q136" s="1"/>
  <c r="O152"/>
  <c r="O136" s="1"/>
  <c r="M152"/>
  <c r="K152"/>
  <c r="K136" s="1"/>
  <c r="I152"/>
  <c r="I136" s="1"/>
  <c r="G152"/>
  <c r="G136" s="1"/>
  <c r="AH152"/>
  <c r="AH136" s="1"/>
  <c r="R152"/>
  <c r="R136" s="1"/>
  <c r="P152"/>
  <c r="P136" s="1"/>
  <c r="N152"/>
  <c r="J152"/>
  <c r="J136" s="1"/>
  <c r="H152"/>
  <c r="H136" s="1"/>
  <c r="E171"/>
  <c r="V152"/>
  <c r="AB152"/>
  <c r="AB136" s="1"/>
  <c r="AN136"/>
  <c r="AP136"/>
  <c r="AT136"/>
  <c r="AT4" s="1"/>
  <c r="X136"/>
  <c r="AD136"/>
  <c r="T136"/>
  <c r="Z136"/>
  <c r="AI136"/>
  <c r="AO136"/>
  <c r="E137"/>
  <c r="AG137"/>
  <c r="W136"/>
  <c r="AK136"/>
  <c r="Q116"/>
  <c r="O116"/>
  <c r="M116"/>
  <c r="K116"/>
  <c r="I116"/>
  <c r="G116"/>
  <c r="W116"/>
  <c r="Y116"/>
  <c r="AC116"/>
  <c r="R116"/>
  <c r="P116"/>
  <c r="N116"/>
  <c r="L116"/>
  <c r="J116"/>
  <c r="H116"/>
  <c r="V116"/>
  <c r="X116"/>
  <c r="Z116"/>
  <c r="AB116"/>
  <c r="AF116"/>
  <c r="AK116"/>
  <c r="AQ116"/>
  <c r="AG128"/>
  <c r="E117"/>
  <c r="AI103"/>
  <c r="AO103"/>
  <c r="AG109"/>
  <c r="AG97"/>
  <c r="K46" i="1"/>
  <c r="H46"/>
  <c r="G46" s="1"/>
  <c r="S64" i="3"/>
  <c r="AA12" i="2"/>
  <c r="J169" i="1"/>
  <c r="G105"/>
  <c r="J80"/>
  <c r="S87" i="3"/>
  <c r="E64"/>
  <c r="AG64"/>
  <c r="AG16"/>
  <c r="J5"/>
  <c r="E10"/>
  <c r="S92"/>
  <c r="F54" i="1"/>
  <c r="K7" i="2"/>
  <c r="E87" i="3"/>
  <c r="E128"/>
  <c r="F5"/>
  <c r="S104"/>
  <c r="S117"/>
  <c r="AG10"/>
  <c r="AH92"/>
  <c r="AG92" s="1"/>
  <c r="S97"/>
  <c r="E94" i="2"/>
  <c r="G80" i="1"/>
  <c r="J47"/>
  <c r="J51"/>
  <c r="G220"/>
  <c r="E8" i="2"/>
  <c r="E12"/>
  <c r="N7"/>
  <c r="H7"/>
  <c r="E18"/>
  <c r="E66"/>
  <c r="E119"/>
  <c r="P8"/>
  <c r="P111"/>
  <c r="P130"/>
  <c r="P181"/>
  <c r="AA8"/>
  <c r="AB105"/>
  <c r="AA173"/>
  <c r="S158" i="3"/>
  <c r="AG152"/>
  <c r="AJ136"/>
  <c r="AG158"/>
  <c r="AA99" i="2"/>
  <c r="F193" i="1"/>
  <c r="G212"/>
  <c r="G169"/>
  <c r="J105"/>
  <c r="J74"/>
  <c r="G74"/>
  <c r="E173" i="2"/>
  <c r="E139"/>
  <c r="AE138"/>
  <c r="AG138"/>
  <c r="P139"/>
  <c r="AD138"/>
  <c r="AD6" s="1"/>
  <c r="AH138"/>
  <c r="P118"/>
  <c r="F118"/>
  <c r="P119"/>
  <c r="AA119"/>
  <c r="E111"/>
  <c r="P106"/>
  <c r="AA105"/>
  <c r="E89"/>
  <c r="P89"/>
  <c r="AJ15"/>
  <c r="AH15"/>
  <c r="AD15"/>
  <c r="W15"/>
  <c r="W6" s="1"/>
  <c r="U15"/>
  <c r="AK15"/>
  <c r="AK6" s="1"/>
  <c r="AG15"/>
  <c r="AE15"/>
  <c r="Z15"/>
  <c r="Z6" s="1"/>
  <c r="X15"/>
  <c r="X6" s="1"/>
  <c r="R15"/>
  <c r="P41"/>
  <c r="AA35"/>
  <c r="L15"/>
  <c r="T15"/>
  <c r="T6" s="1"/>
  <c r="AC15"/>
  <c r="AI15"/>
  <c r="AA41"/>
  <c r="O15"/>
  <c r="I15"/>
  <c r="Q35"/>
  <c r="P35" s="1"/>
  <c r="M136" i="3"/>
  <c r="E158"/>
  <c r="AL136"/>
  <c r="AR136"/>
  <c r="N136"/>
  <c r="V136"/>
  <c r="S137"/>
  <c r="Y136"/>
  <c r="AE136"/>
  <c r="S128"/>
  <c r="F103"/>
  <c r="AT13"/>
  <c r="AP13"/>
  <c r="AN13"/>
  <c r="AN4" s="1"/>
  <c r="AJ13"/>
  <c r="AA13"/>
  <c r="W13"/>
  <c r="U13"/>
  <c r="AS13"/>
  <c r="AS4" s="1"/>
  <c r="AQ13"/>
  <c r="AM13"/>
  <c r="AK13"/>
  <c r="AF13"/>
  <c r="AD13"/>
  <c r="Z13"/>
  <c r="X13"/>
  <c r="AG39"/>
  <c r="S39"/>
  <c r="Q13"/>
  <c r="O13"/>
  <c r="M13"/>
  <c r="K13"/>
  <c r="I13"/>
  <c r="G13"/>
  <c r="Y13"/>
  <c r="AC13"/>
  <c r="AE13"/>
  <c r="AI13"/>
  <c r="AO13"/>
  <c r="AH33"/>
  <c r="AG33" s="1"/>
  <c r="R13"/>
  <c r="P13"/>
  <c r="N13"/>
  <c r="L13"/>
  <c r="J13"/>
  <c r="H13"/>
  <c r="V13"/>
  <c r="AB13"/>
  <c r="AL13"/>
  <c r="AR13"/>
  <c r="T33"/>
  <c r="S33" s="1"/>
  <c r="P18" i="2"/>
  <c r="AB94"/>
  <c r="P94"/>
  <c r="P99"/>
  <c r="S15"/>
  <c r="S6" s="1"/>
  <c r="V15"/>
  <c r="V6" s="1"/>
  <c r="Y15"/>
  <c r="Y6" s="1"/>
  <c r="AJ6"/>
  <c r="E35"/>
  <c r="F13" i="3"/>
  <c r="E92"/>
  <c r="E33"/>
  <c r="G138" i="1"/>
  <c r="I54"/>
  <c r="H54"/>
  <c r="AH5" i="3"/>
  <c r="AH116"/>
  <c r="T5"/>
  <c r="T116"/>
  <c r="U136"/>
  <c r="L152"/>
  <c r="L136" s="1"/>
  <c r="F116"/>
  <c r="F152"/>
  <c r="E179"/>
  <c r="AB154" i="2"/>
  <c r="AB138" s="1"/>
  <c r="U6"/>
  <c r="P138"/>
  <c r="AB7"/>
  <c r="AB118"/>
  <c r="AA118" s="1"/>
  <c r="R105"/>
  <c r="P105" s="1"/>
  <c r="P7"/>
  <c r="E181"/>
  <c r="F154"/>
  <c r="F138" s="1"/>
  <c r="M154"/>
  <c r="J154"/>
  <c r="J138" s="1"/>
  <c r="G154"/>
  <c r="G138" s="1"/>
  <c r="E160"/>
  <c r="N154"/>
  <c r="N138" s="1"/>
  <c r="K154"/>
  <c r="K138" s="1"/>
  <c r="H154"/>
  <c r="H138" s="1"/>
  <c r="E130"/>
  <c r="M118"/>
  <c r="J118"/>
  <c r="G118"/>
  <c r="O118"/>
  <c r="L118"/>
  <c r="I118"/>
  <c r="N15"/>
  <c r="K15"/>
  <c r="H15"/>
  <c r="O154"/>
  <c r="O138" s="1"/>
  <c r="L154"/>
  <c r="I154"/>
  <c r="I138" s="1"/>
  <c r="M138"/>
  <c r="L138"/>
  <c r="O105"/>
  <c r="L105"/>
  <c r="I105"/>
  <c r="M105"/>
  <c r="J105"/>
  <c r="G105"/>
  <c r="N105"/>
  <c r="K105"/>
  <c r="H105"/>
  <c r="M15"/>
  <c r="J15"/>
  <c r="G15"/>
  <c r="M7"/>
  <c r="J7"/>
  <c r="G7"/>
  <c r="F7"/>
  <c r="F15"/>
  <c r="F105"/>
  <c r="E46" i="1"/>
  <c r="D46" s="1"/>
  <c r="J220"/>
  <c r="J133"/>
  <c r="D150"/>
  <c r="D220"/>
  <c r="D212"/>
  <c r="D199"/>
  <c r="K54"/>
  <c r="L54"/>
  <c r="J158"/>
  <c r="L157"/>
  <c r="J199"/>
  <c r="G158"/>
  <c r="I144"/>
  <c r="G150"/>
  <c r="G57"/>
  <c r="G51"/>
  <c r="F157"/>
  <c r="J212"/>
  <c r="L193"/>
  <c r="L177" s="1"/>
  <c r="J150"/>
  <c r="J57"/>
  <c r="J5"/>
  <c r="K193"/>
  <c r="J193" s="1"/>
  <c r="J178"/>
  <c r="K157"/>
  <c r="K144"/>
  <c r="J144" s="1"/>
  <c r="J46"/>
  <c r="I193"/>
  <c r="I177" s="1"/>
  <c r="G145"/>
  <c r="G133"/>
  <c r="G128"/>
  <c r="G47"/>
  <c r="G5"/>
  <c r="H193"/>
  <c r="H177" s="1"/>
  <c r="G199"/>
  <c r="G178"/>
  <c r="H157"/>
  <c r="G157" s="1"/>
  <c r="H144"/>
  <c r="F177"/>
  <c r="D178"/>
  <c r="D169"/>
  <c r="D158"/>
  <c r="D145"/>
  <c r="D133"/>
  <c r="D128"/>
  <c r="D105"/>
  <c r="D74"/>
  <c r="D57"/>
  <c r="D51"/>
  <c r="D47"/>
  <c r="D5"/>
  <c r="E193"/>
  <c r="E157"/>
  <c r="E144"/>
  <c r="D144" s="1"/>
  <c r="E54"/>
  <c r="AF4" i="3" l="1"/>
  <c r="S116"/>
  <c r="AD4"/>
  <c r="AE4"/>
  <c r="Q4"/>
  <c r="W4"/>
  <c r="S103"/>
  <c r="E103"/>
  <c r="AG103"/>
  <c r="AL4"/>
  <c r="AQ4"/>
  <c r="V4"/>
  <c r="E5"/>
  <c r="Z4"/>
  <c r="AC4"/>
  <c r="S152"/>
  <c r="P154" i="2"/>
  <c r="AC6"/>
  <c r="AE6"/>
  <c r="AI6"/>
  <c r="AH6"/>
  <c r="AA138"/>
  <c r="AG6"/>
  <c r="AR4" i="3"/>
  <c r="M4"/>
  <c r="G4"/>
  <c r="K4"/>
  <c r="O4"/>
  <c r="AA4"/>
  <c r="AP4"/>
  <c r="AI4"/>
  <c r="I4"/>
  <c r="AG136"/>
  <c r="S136"/>
  <c r="AJ4"/>
  <c r="J4"/>
  <c r="N4"/>
  <c r="E116"/>
  <c r="AG116"/>
  <c r="R4"/>
  <c r="AB4"/>
  <c r="H4"/>
  <c r="P4"/>
  <c r="X4"/>
  <c r="AK4"/>
  <c r="AO4"/>
  <c r="D157" i="1"/>
  <c r="Q15" i="2"/>
  <c r="Q6" s="1"/>
  <c r="D54" i="1"/>
  <c r="F45"/>
  <c r="D193"/>
  <c r="J157"/>
  <c r="Y4" i="3"/>
  <c r="O6" i="2"/>
  <c r="I6"/>
  <c r="U4" i="3"/>
  <c r="L4"/>
  <c r="E13"/>
  <c r="N6" i="2"/>
  <c r="AF15"/>
  <c r="AF6" s="1"/>
  <c r="AB15"/>
  <c r="AA94"/>
  <c r="AH13" i="3"/>
  <c r="AG13" s="1"/>
  <c r="T13"/>
  <c r="S13" s="1"/>
  <c r="G54" i="1"/>
  <c r="AG5" i="3"/>
  <c r="S5"/>
  <c r="E152"/>
  <c r="F136"/>
  <c r="AA154" i="2"/>
  <c r="AA7"/>
  <c r="R6"/>
  <c r="E154"/>
  <c r="E138"/>
  <c r="M6"/>
  <c r="E118"/>
  <c r="E105"/>
  <c r="K6"/>
  <c r="H6"/>
  <c r="E15"/>
  <c r="E7"/>
  <c r="L6"/>
  <c r="J6"/>
  <c r="G6"/>
  <c r="F6"/>
  <c r="L45" i="1"/>
  <c r="G144"/>
  <c r="I45"/>
  <c r="J54"/>
  <c r="G193"/>
  <c r="H45"/>
  <c r="K177"/>
  <c r="J177" s="1"/>
  <c r="G177"/>
  <c r="E177"/>
  <c r="D177" s="1"/>
  <c r="P6" i="2" l="1"/>
  <c r="P15"/>
  <c r="AA15"/>
  <c r="AB6"/>
  <c r="AA6" s="1"/>
  <c r="AH4" i="3"/>
  <c r="AG4" s="1"/>
  <c r="T4"/>
  <c r="S4" s="1"/>
  <c r="G45" i="1"/>
  <c r="E136" i="3"/>
  <c r="F4"/>
  <c r="E4" s="1"/>
  <c r="E6" i="2"/>
  <c r="E45" i="1"/>
  <c r="D45" s="1"/>
  <c r="K45"/>
  <c r="J45" s="1"/>
</calcChain>
</file>

<file path=xl/sharedStrings.xml><?xml version="1.0" encoding="utf-8"?>
<sst xmlns="http://schemas.openxmlformats.org/spreadsheetml/2006/main" count="465" uniqueCount="185">
  <si>
    <t xml:space="preserve">Получено </t>
  </si>
  <si>
    <t>Израсходовано</t>
  </si>
  <si>
    <t>Всего</t>
  </si>
  <si>
    <t>Поступления от оказания муниципальными учреждением (подразделением) услуг (выполнения работ) , предоставление которых для физических и юридических лиц осуществляется на платной основе</t>
  </si>
  <si>
    <t>Поступления от иной приносящей доход деятельности, всего:</t>
  </si>
  <si>
    <t>АРЕНДА</t>
  </si>
  <si>
    <t>Доходы , всего</t>
  </si>
  <si>
    <t>в т.ч.</t>
  </si>
  <si>
    <t>Пришкольный лагерь</t>
  </si>
  <si>
    <t>прочие поступления</t>
  </si>
  <si>
    <t>Спонсорские средства</t>
  </si>
  <si>
    <t xml:space="preserve">Возмещение коммунальных услуги </t>
  </si>
  <si>
    <t>сдача металоллома</t>
  </si>
  <si>
    <t>Стипендия</t>
  </si>
  <si>
    <t>Неиспользованный остаток на 01.01.2019 г.</t>
  </si>
  <si>
    <t>Код аналитического показателя</t>
  </si>
  <si>
    <t>Статья</t>
  </si>
  <si>
    <t>Подстатья</t>
  </si>
  <si>
    <t>Всего на 2019 год</t>
  </si>
  <si>
    <t>Оплата  труда, начисления на выплаты по оплате труда</t>
  </si>
  <si>
    <t>Заработная плата</t>
  </si>
  <si>
    <t>из них На оплату труда пед.работников</t>
  </si>
  <si>
    <t xml:space="preserve">в т.ч. На оплату труда воспитателей </t>
  </si>
  <si>
    <t>Прочие несоциальные выплаты персоналу в денежной форме_x000D_ (суточные в служебных командировках)</t>
  </si>
  <si>
    <t>Начисления на выплаты по оплате труда</t>
  </si>
  <si>
    <t>Оплата работ, услуг</t>
  </si>
  <si>
    <t>Услуги связи</t>
  </si>
  <si>
    <t>Транспортные услуги</t>
  </si>
  <si>
    <t>Коммунальные услуги</t>
  </si>
  <si>
    <t>ТТК отопление</t>
  </si>
  <si>
    <t>ТТК компонент "тепловая энергия"</t>
  </si>
  <si>
    <t>ТТК компонент "холодная вода"</t>
  </si>
  <si>
    <t>Квадра отопление</t>
  </si>
  <si>
    <t>"квадра" тепл.энерг.</t>
  </si>
  <si>
    <t>"квадра" компонент холодная вода</t>
  </si>
  <si>
    <t>Вода ОАО "ТКС" водоотведение</t>
  </si>
  <si>
    <t>ТТС отопление</t>
  </si>
  <si>
    <t>ТТС тепл энергия</t>
  </si>
  <si>
    <t>ТТС хвс</t>
  </si>
  <si>
    <t>Расходы, услуги по содержанию имущества, всего</t>
  </si>
  <si>
    <t>Текущий ремонт оборудования</t>
  </si>
  <si>
    <t xml:space="preserve">Техобслуживание оборудования школьных столовых </t>
  </si>
  <si>
    <t>вывоз мусора</t>
  </si>
  <si>
    <t>дератизация</t>
  </si>
  <si>
    <t>аварийные работы</t>
  </si>
  <si>
    <t>противопожарные мероприятия</t>
  </si>
  <si>
    <t>из них  Электроизмерительные работы, замер сопротивления изоляции</t>
  </si>
  <si>
    <t xml:space="preserve">          перезарядка огнетушителей</t>
  </si>
  <si>
    <t xml:space="preserve">          огнезащитная обработка конструкций</t>
  </si>
  <si>
    <t xml:space="preserve">         испытание пожарных кранов (лестница)</t>
  </si>
  <si>
    <t xml:space="preserve"> Техобслуживание и ремонт АПС (пожарная сигнализация)</t>
  </si>
  <si>
    <t>тех.обсл.передачи извещения о пожаре</t>
  </si>
  <si>
    <t>тех.обслуживание видеонаблюдения</t>
  </si>
  <si>
    <t>тех обслуживание средств охраны(тревожная кнопка)</t>
  </si>
  <si>
    <t>техобслуживание и проверка счетчиков</t>
  </si>
  <si>
    <t>техосмотр автомобиля</t>
  </si>
  <si>
    <t>заправка катриджей</t>
  </si>
  <si>
    <t>текущий ремонт здания</t>
  </si>
  <si>
    <t>Прочие работы, услуги , всего</t>
  </si>
  <si>
    <t>расходы на оплату услуг по организации питания</t>
  </si>
  <si>
    <t>медосмотр</t>
  </si>
  <si>
    <t>разработка проектной  и сметной документации для объектов нефинансовых активов</t>
  </si>
  <si>
    <t>подписка на периодические издания</t>
  </si>
  <si>
    <t>программное обеспечение</t>
  </si>
  <si>
    <t>охрана</t>
  </si>
  <si>
    <t>курсы повышения квалиф.</t>
  </si>
  <si>
    <t>дистанционное обучение</t>
  </si>
  <si>
    <t>профробы</t>
  </si>
  <si>
    <t>семейное обучение</t>
  </si>
  <si>
    <t>др. расходы (расшифровка)</t>
  </si>
  <si>
    <t xml:space="preserve">Страхование </t>
  </si>
  <si>
    <t>автострахование</t>
  </si>
  <si>
    <t>Услуги, работы для целей капитальных вложений</t>
  </si>
  <si>
    <t>Монтаж эл.счетчиков и сч. отпления</t>
  </si>
  <si>
    <t>из них  Монтаж охранно-пожарной сигнализации</t>
  </si>
  <si>
    <t xml:space="preserve">           Монтаж СОУЭ (адресное оповещение о пож)</t>
  </si>
  <si>
    <t xml:space="preserve">           Монтаж систем видеонаблюдения</t>
  </si>
  <si>
    <t xml:space="preserve">           Монтаж пожарной лестницы</t>
  </si>
  <si>
    <t xml:space="preserve">           Монтаж уличного освещения</t>
  </si>
  <si>
    <t>Социальное обеспечение</t>
  </si>
  <si>
    <t>Пособия по социальной помощи населению в денежной форме</t>
  </si>
  <si>
    <t>Социальные пособия и компенсации персоналу в денежной форме</t>
  </si>
  <si>
    <t>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</si>
  <si>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>ежемесячные компенсационные выплаты в размере 50 рублей персоналу, находящемуся в отпуске по уходу за ребенком до достижения им возраста 3 лет</t>
  </si>
  <si>
    <t>выходное пообие и пособие на период трудоустройства в случае организационно-штатных мероприятий, приводящих к сокращению численности или штата учреждения</t>
  </si>
  <si>
    <t>Прочие расходы</t>
  </si>
  <si>
    <t>Налоги, пошлины и сборы</t>
  </si>
  <si>
    <t>экологические платежи</t>
  </si>
  <si>
    <t>Транспортный налог</t>
  </si>
  <si>
    <t>Налог на имущество</t>
  </si>
  <si>
    <t>земельный налог</t>
  </si>
  <si>
    <t>Госпошлины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</si>
  <si>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</si>
  <si>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</si>
  <si>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</si>
  <si>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выплаты бывшим работникам государственных (муниципальных) учреждений к памятным датам, профессиональным праздникам и тому подобное</t>
  </si>
  <si>
    <t>стипендии</t>
  </si>
  <si>
    <t>Иные выплаты текущего характера организациям</t>
  </si>
  <si>
    <t>Поступление нефинансовых активов</t>
  </si>
  <si>
    <t>Увеличение стоимости основных средств</t>
  </si>
  <si>
    <t>мебель</t>
  </si>
  <si>
    <t>Оборудование для столовой</t>
  </si>
  <si>
    <t>компьютерное оборудование</t>
  </si>
  <si>
    <t>спортивное оборудование</t>
  </si>
  <si>
    <t>оборудование для каб технологии</t>
  </si>
  <si>
    <t>учебники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</si>
  <si>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</si>
  <si>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</si>
  <si>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</si>
  <si>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</si>
  <si>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</si>
  <si>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</si>
  <si>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</si>
  <si>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</si>
  <si>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</si>
  <si>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 xml:space="preserve">Запасные (составные) части для  оборудования школьной столовой       </t>
  </si>
  <si>
    <t>Хоз товары</t>
  </si>
  <si>
    <t>Запасные (составные) части для  оргтехники, вычислительной техники</t>
  </si>
  <si>
    <t>бланочная продукция (за исключением бланков строгой отчетности)</t>
  </si>
  <si>
    <t>спортинвентарь</t>
  </si>
  <si>
    <t>канцтовары</t>
  </si>
  <si>
    <t>Увеличение стоимости прочих материальных запасов однократного применения</t>
  </si>
  <si>
    <t>приобретение (изготовление) подарочной и сувенирной продукции, не предназначенной для дальнейшей перепродажи</t>
  </si>
  <si>
    <t>приобретение (изготовление) специальной продукции (журналы);</t>
  </si>
  <si>
    <t>приобретение (изготовление) бланков строгой отчетности (аттестаты)</t>
  </si>
  <si>
    <t>приобретение бутилированной питьевой воды,</t>
  </si>
  <si>
    <t>Увеличение стоимости права 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</si>
  <si>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</si>
  <si>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Расходы, всего</t>
  </si>
  <si>
    <t>Добровольные пожертвования</t>
  </si>
  <si>
    <t>Субсидия бюджетным (автономным) учреждениям на финансовое обеспечение муниципального задания на оказание муниципальных услуг</t>
  </si>
  <si>
    <t>Вид Расходов</t>
  </si>
  <si>
    <t>Субсидия бюджетным (автономным) учреждениям на иные цели</t>
  </si>
  <si>
    <t xml:space="preserve">Свет ОАО "ТОСК" </t>
  </si>
  <si>
    <t>Вода ОАО "ТКС" водоснабжение</t>
  </si>
  <si>
    <t>Всего ЛИМИТЫ</t>
  </si>
  <si>
    <t>Всего ФИНАНСИРОВАНИЕ</t>
  </si>
  <si>
    <t>Всего КАССОВЫЕ</t>
  </si>
  <si>
    <t>специальная оценка труда</t>
  </si>
  <si>
    <t>Директор</t>
  </si>
  <si>
    <t>В.Г.Рудник</t>
  </si>
  <si>
    <t>Главный бухгалтер</t>
  </si>
  <si>
    <t>Н.А.Прыткова</t>
  </si>
  <si>
    <t>в т.ч. На оплату труда прочего пед.и обсл персонала</t>
  </si>
  <si>
    <t>удаление наледи</t>
  </si>
  <si>
    <t>Директор                                                               В.Г.Рудник</t>
  </si>
  <si>
    <t>Главный бухгалтер                                                Н.А.Прыткова</t>
  </si>
  <si>
    <t>МАОУ "Лицей 21"</t>
  </si>
  <si>
    <r>
      <t xml:space="preserve">Организация отдыха детей в каникулярное время </t>
    </r>
    <r>
      <rPr>
        <b/>
        <sz val="11"/>
        <rFont val="Times New Roman"/>
        <family val="1"/>
        <charset val="204"/>
      </rPr>
      <t>07 07 01206 S8180 621 (город)</t>
    </r>
  </si>
  <si>
    <r>
      <t>Субсидия на погашение кредиторской задолженности,выполнение ремонтных работ, приобретение основных средств и иные расходы,связанные с участием в конкурсах,соревнованиях 0</t>
    </r>
    <r>
      <rPr>
        <b/>
        <sz val="11"/>
        <rFont val="Times New Roman"/>
        <family val="1"/>
        <charset val="204"/>
      </rPr>
      <t>7 02 01201 81030 622</t>
    </r>
  </si>
  <si>
    <r>
      <t xml:space="preserve">Субсидия на обеспечение мер социальной поддержки многдетных семей в части предоставления бесплатного питания обучающимся в образовательных организациях </t>
    </r>
    <r>
      <rPr>
        <b/>
        <sz val="11"/>
        <color theme="1"/>
        <rFont val="Times New Roman"/>
        <family val="1"/>
        <charset val="204"/>
      </rPr>
      <t>07 02 01206 N3170 622</t>
    </r>
  </si>
  <si>
    <r>
      <t xml:space="preserve">Субсидия на развитие муниципальных систем общего и дополнительного образования (организация и обеспечение льготным питанием отдельных категорий обучающихся муниципальных общеобразовательных организаций) </t>
    </r>
    <r>
      <rPr>
        <b/>
        <sz val="11"/>
        <color theme="1"/>
        <rFont val="Times New Roman"/>
        <family val="1"/>
        <charset val="204"/>
      </rPr>
      <t>07 02 01206 S6310 622 (город)</t>
    </r>
  </si>
  <si>
    <r>
      <t xml:space="preserve">Субсидия на обеспечение питанием (в том числе молоком) обучающихся муниципальных общеобразовательных организаций </t>
    </r>
    <r>
      <rPr>
        <b/>
        <sz val="11"/>
        <rFont val="Times New Roman"/>
        <family val="1"/>
        <charset val="204"/>
      </rPr>
      <t xml:space="preserve">07 02 01206 S6310 622 (область)  </t>
    </r>
  </si>
  <si>
    <r>
      <t xml:space="preserve">Субсидия на ежемесячные выплаты стимулирующего характера молодым специалистам муниципальных общеобразовательных организаций </t>
    </r>
    <r>
      <rPr>
        <b/>
        <sz val="11"/>
        <color theme="1"/>
        <rFont val="Times New Roman"/>
        <family val="1"/>
        <charset val="204"/>
      </rPr>
      <t>07 02 01207 N6780 622</t>
    </r>
  </si>
  <si>
    <r>
      <t xml:space="preserve">Субсидия на единовременные стимулирующие выплаты победителям конкурсного отбора среди педагогических работников </t>
    </r>
    <r>
      <rPr>
        <b/>
        <sz val="11"/>
        <color theme="1"/>
        <rFont val="Times New Roman"/>
        <family val="1"/>
        <charset val="204"/>
      </rPr>
      <t>07 02 01207 N6780 622</t>
    </r>
  </si>
  <si>
    <r>
      <t xml:space="preserve">Субсидия на капитальный ремонт и ремонт объектов муниципальной собственности </t>
    </r>
    <r>
      <rPr>
        <b/>
        <sz val="11"/>
        <color theme="1"/>
        <rFont val="Times New Roman"/>
        <family val="1"/>
        <charset val="204"/>
      </rPr>
      <t>07 02 01213 88888 622</t>
    </r>
  </si>
  <si>
    <r>
      <t xml:space="preserve">Субсидия на оплату труда работников муниципальных организаций, обеспечивающих техническую эксплуатацию зданий муниципальных общеобразовательных организаций, подвоз обучающихся в муниципальные общеобразовательные организации и на оплату услуг по охране объектов муниципальных общеобразовательных организаций </t>
    </r>
    <r>
      <rPr>
        <b/>
        <sz val="11"/>
        <color theme="1"/>
        <rFont val="Times New Roman"/>
        <family val="1"/>
        <charset val="204"/>
      </rPr>
      <t>07 09 01209 S6570 622 (область)</t>
    </r>
  </si>
  <si>
    <r>
      <t xml:space="preserve">Субсидия на реализацию мероприятий по обеспечению технической эксплуатации зданий муниципальных учреждений (организаций) </t>
    </r>
    <r>
      <rPr>
        <b/>
        <sz val="11"/>
        <color theme="1"/>
        <rFont val="Times New Roman"/>
        <family val="1"/>
        <charset val="204"/>
      </rPr>
      <t>07 09 01209 S6570 622 (город)</t>
    </r>
  </si>
  <si>
    <r>
      <t xml:space="preserve">Субсидия на создание условий для получения детьми-инвалидами качественного образования </t>
    </r>
    <r>
      <rPr>
        <b/>
        <sz val="11"/>
        <color theme="1"/>
        <rFont val="Times New Roman"/>
        <family val="1"/>
        <charset val="204"/>
      </rPr>
      <t>07 02 19001 L0276 622 (федеральный)</t>
    </r>
  </si>
  <si>
    <r>
      <t xml:space="preserve">Субсидия на организацию и проведение мероприятий,направленных на создание условий для получения детьми-инвалидами качественного образования </t>
    </r>
    <r>
      <rPr>
        <b/>
        <sz val="11"/>
        <color theme="1"/>
        <rFont val="Times New Roman"/>
        <family val="1"/>
        <charset val="204"/>
      </rPr>
      <t>07 02 19001 L0276 622 (область)</t>
    </r>
  </si>
  <si>
    <r>
      <t xml:space="preserve">Субсидия на создание условий для получения детьми-инвалидами качественного образования (софинансирование из бюджета городского округа-город Тамбов) </t>
    </r>
    <r>
      <rPr>
        <b/>
        <sz val="11"/>
        <color theme="1"/>
        <rFont val="Times New Roman"/>
        <family val="1"/>
        <charset val="204"/>
      </rPr>
      <t>07 02 19001 L0276 622 (город)</t>
    </r>
  </si>
  <si>
    <t>в т.ч. На оплату труда прочий персонал</t>
  </si>
  <si>
    <r>
      <t>Развитие образовательных программ общего образования(обеспечение деятельности (оказание услуг,выполнение работ) муниципальных учреждений) 0</t>
    </r>
    <r>
      <rPr>
        <b/>
        <sz val="10"/>
        <rFont val="Times New Roman"/>
        <family val="1"/>
        <charset val="204"/>
      </rPr>
      <t>7 02 01201 81030 621</t>
    </r>
  </si>
  <si>
    <r>
      <t>Обеспечение государственных гарантий реализации прав на получение общедоступного и бесплатного общего образования в муниципальных общеобразовательных организациях (Расходы на оплату труда пед.работников)</t>
    </r>
    <r>
      <rPr>
        <b/>
        <sz val="10"/>
        <rFont val="Times New Roman"/>
        <family val="1"/>
        <charset val="204"/>
      </rPr>
      <t xml:space="preserve"> 07 02 01201 N6300 621</t>
    </r>
  </si>
  <si>
    <r>
      <t xml:space="preserve">Обеспечение государственных гарантий реализации прав на получение общедоступного и бесплатного общего образования в муниципальных общеобразовательных организациях (Прочие расходы, связанные с обеспечением учебного процесса) </t>
    </r>
    <r>
      <rPr>
        <b/>
        <sz val="10"/>
        <rFont val="Times New Roman"/>
        <family val="1"/>
        <charset val="204"/>
      </rPr>
      <t>07 02 01201 N6300 621</t>
    </r>
  </si>
  <si>
    <r>
      <t xml:space="preserve">Обеспечение приобретения (изготовления) образовательнй организацией бланков документов об образовании </t>
    </r>
    <r>
      <rPr>
        <b/>
        <sz val="10"/>
        <rFont val="Times New Roman"/>
        <family val="1"/>
        <charset val="204"/>
      </rPr>
      <t>0702 01201 N7880 621</t>
    </r>
  </si>
  <si>
    <r>
      <t xml:space="preserve">Организация отдыха детей в каникулярное время </t>
    </r>
    <r>
      <rPr>
        <b/>
        <sz val="10"/>
        <rFont val="Times New Roman"/>
        <family val="1"/>
        <charset val="204"/>
      </rPr>
      <t>07 07 01206 S8180 621 (область</t>
    </r>
    <r>
      <rPr>
        <sz val="10"/>
        <rFont val="Times New Roman"/>
        <family val="1"/>
        <charset val="204"/>
      </rPr>
      <t>)</t>
    </r>
  </si>
  <si>
    <r>
      <t xml:space="preserve">Организация отдыха детей в каникулярное время </t>
    </r>
    <r>
      <rPr>
        <b/>
        <sz val="10"/>
        <rFont val="Times New Roman"/>
        <family val="1"/>
        <charset val="204"/>
      </rPr>
      <t>07 07 01206 S8180 621 (город)</t>
    </r>
  </si>
  <si>
    <r>
      <t xml:space="preserve">Развитие образовательных программ общего образования(обеспечение деятельности (оказание услуг,выполнение работ) муниципальных учреждений) </t>
    </r>
    <r>
      <rPr>
        <b/>
        <sz val="10"/>
        <rFont val="Times New Roman"/>
        <family val="1"/>
        <charset val="204"/>
      </rPr>
      <t>07 02 01201 81030 621</t>
    </r>
  </si>
  <si>
    <r>
      <t xml:space="preserve">Обеспечение государственных гарантий реализации прав на получение общедоступного и бесплатного общего образования в муниципальных общеобразовательных организациях (Расходы на оплату труда пед.работников) </t>
    </r>
    <r>
      <rPr>
        <b/>
        <sz val="10"/>
        <rFont val="Times New Roman"/>
        <family val="1"/>
        <charset val="204"/>
      </rPr>
      <t>07 02 01201 N6300 621</t>
    </r>
  </si>
  <si>
    <r>
      <t xml:space="preserve">Обеспечение приобретения (изготовления) образовательнй организацией бланков документов об образовании </t>
    </r>
    <r>
      <rPr>
        <b/>
        <sz val="10"/>
        <rFont val="Times New Roman"/>
        <family val="1"/>
        <charset val="204"/>
      </rPr>
      <t>07 02 01201 N7880 621</t>
    </r>
  </si>
  <si>
    <r>
      <t xml:space="preserve">Организация отдыха детей в каникулярное время </t>
    </r>
    <r>
      <rPr>
        <b/>
        <sz val="10"/>
        <rFont val="Times New Roman"/>
        <family val="1"/>
        <charset val="204"/>
      </rPr>
      <t>07 07 01206 S8180 621 (область)</t>
    </r>
  </si>
  <si>
    <r>
      <t xml:space="preserve">Обеспечение приобретения (изготовления) образовательнй организацией бланков документов об образовании </t>
    </r>
    <r>
      <rPr>
        <b/>
        <sz val="10"/>
        <rFont val="Times New Roman"/>
        <family val="1"/>
        <charset val="204"/>
      </rPr>
      <t>07 02 01201 N7880 62</t>
    </r>
    <r>
      <rPr>
        <sz val="10"/>
        <rFont val="Times New Roman"/>
        <family val="1"/>
        <charset val="204"/>
      </rPr>
      <t>1</t>
    </r>
  </si>
  <si>
    <t>Оборудование (блок речевого оповещения)</t>
  </si>
  <si>
    <t>Адаптация к школьной жизни</t>
  </si>
  <si>
    <t>Изучение русского языка</t>
  </si>
  <si>
    <t>Изучение математики</t>
  </si>
  <si>
    <t>Умники и умницы</t>
  </si>
  <si>
    <t>Изучение английского языка</t>
  </si>
  <si>
    <t>Изучение обществознаия</t>
  </si>
  <si>
    <t>Изучение истории</t>
  </si>
  <si>
    <t>Занятия в тренажерном зале</t>
  </si>
  <si>
    <t>Изучение физики</t>
  </si>
  <si>
    <t>в т.ч. На оплату труда воспитателей , прочий персонал</t>
  </si>
  <si>
    <t>Отчет о выполнении плана финансово-хозяйственной деятельности МАОУ "Лицей №21"      на 01.04.2019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</si>
</sst>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0_ ;[Red]\-0.00000\ "/>
    <numFmt numFmtId="166" formatCode="#,##0.00000"/>
    <numFmt numFmtId="167" formatCode="0.000"/>
  </numFmts>
  <fonts count="3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166" fontId="7" fillId="0" borderId="2" xfId="0" applyNumberFormat="1" applyFont="1" applyFill="1" applyBorder="1" applyProtection="1">
      <protection locked="0"/>
    </xf>
    <xf numFmtId="166" fontId="1" fillId="0" borderId="2" xfId="0" applyNumberFormat="1" applyFont="1" applyFill="1" applyBorder="1" applyAlignment="1" applyProtection="1">
      <alignment horizontal="center"/>
      <protection locked="0"/>
    </xf>
    <xf numFmtId="166" fontId="1" fillId="0" borderId="2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6" fontId="7" fillId="0" borderId="2" xfId="0" applyNumberFormat="1" applyFont="1" applyFill="1" applyBorder="1" applyAlignment="1" applyProtection="1">
      <alignment horizontal="center"/>
      <protection locked="0"/>
    </xf>
    <xf numFmtId="166" fontId="6" fillId="0" borderId="2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66" fontId="9" fillId="0" borderId="11" xfId="0" applyNumberFormat="1" applyFont="1" applyFill="1" applyBorder="1" applyAlignment="1" applyProtection="1">
      <alignment horizontal="center" vertical="center" wrapText="1"/>
    </xf>
    <xf numFmtId="166" fontId="6" fillId="0" borderId="2" xfId="0" applyNumberFormat="1" applyFont="1" applyFill="1" applyBorder="1" applyAlignment="1" applyProtection="1">
      <alignment horizontal="center"/>
    </xf>
    <xf numFmtId="166" fontId="1" fillId="0" borderId="2" xfId="0" applyNumberFormat="1" applyFont="1" applyFill="1" applyBorder="1" applyProtection="1"/>
    <xf numFmtId="166" fontId="6" fillId="0" borderId="2" xfId="0" applyNumberFormat="1" applyFont="1" applyFill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166" fontId="16" fillId="0" borderId="2" xfId="0" applyNumberFormat="1" applyFont="1" applyFill="1" applyBorder="1" applyProtection="1"/>
    <xf numFmtId="0" fontId="16" fillId="0" borderId="0" xfId="0" applyFont="1" applyFill="1" applyProtection="1">
      <protection locked="0"/>
    </xf>
    <xf numFmtId="0" fontId="21" fillId="0" borderId="11" xfId="0" applyFont="1" applyFill="1" applyBorder="1" applyAlignment="1" applyProtection="1">
      <alignment horizontal="center" vertical="center" wrapText="1"/>
    </xf>
    <xf numFmtId="4" fontId="21" fillId="0" borderId="11" xfId="0" applyNumberFormat="1" applyFont="1" applyFill="1" applyBorder="1" applyAlignment="1" applyProtection="1">
      <alignment horizontal="center" vertical="center" wrapText="1"/>
    </xf>
    <xf numFmtId="166" fontId="19" fillId="0" borderId="2" xfId="0" applyNumberFormat="1" applyFont="1" applyFill="1" applyBorder="1" applyAlignment="1" applyProtection="1">
      <alignment horizontal="center"/>
    </xf>
    <xf numFmtId="166" fontId="19" fillId="0" borderId="2" xfId="0" applyNumberFormat="1" applyFont="1" applyFill="1" applyBorder="1" applyProtection="1"/>
    <xf numFmtId="4" fontId="19" fillId="0" borderId="2" xfId="0" applyNumberFormat="1" applyFont="1" applyFill="1" applyBorder="1" applyProtection="1"/>
    <xf numFmtId="166" fontId="20" fillId="0" borderId="2" xfId="0" applyNumberFormat="1" applyFont="1" applyFill="1" applyBorder="1" applyProtection="1">
      <protection locked="0"/>
    </xf>
    <xf numFmtId="166" fontId="19" fillId="0" borderId="2" xfId="0" applyNumberFormat="1" applyFont="1" applyFill="1" applyBorder="1" applyAlignment="1" applyProtection="1">
      <alignment horizontal="center"/>
      <protection locked="0"/>
    </xf>
    <xf numFmtId="166" fontId="19" fillId="0" borderId="2" xfId="0" applyNumberFormat="1" applyFont="1" applyFill="1" applyBorder="1" applyProtection="1">
      <protection locked="0"/>
    </xf>
    <xf numFmtId="166" fontId="21" fillId="0" borderId="2" xfId="0" applyNumberFormat="1" applyFont="1" applyFill="1" applyBorder="1" applyProtection="1"/>
    <xf numFmtId="166" fontId="20" fillId="0" borderId="2" xfId="0" applyNumberFormat="1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20" fillId="0" borderId="0" xfId="0" applyFont="1" applyFill="1" applyProtection="1">
      <protection locked="0"/>
    </xf>
    <xf numFmtId="0" fontId="19" fillId="0" borderId="2" xfId="0" applyFont="1" applyFill="1" applyBorder="1" applyAlignment="1" applyProtection="1">
      <alignment horizontal="center" wrapText="1"/>
      <protection locked="0"/>
    </xf>
    <xf numFmtId="0" fontId="15" fillId="0" borderId="11" xfId="0" applyFont="1" applyFill="1" applyBorder="1" applyAlignment="1" applyProtection="1">
      <alignment horizontal="left" wrapText="1"/>
      <protection locked="0"/>
    </xf>
    <xf numFmtId="0" fontId="15" fillId="0" borderId="11" xfId="0" applyFont="1" applyFill="1" applyBorder="1" applyAlignment="1" applyProtection="1">
      <alignment horizont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166" fontId="15" fillId="0" borderId="1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top"/>
    </xf>
    <xf numFmtId="166" fontId="3" fillId="0" borderId="2" xfId="0" applyNumberFormat="1" applyFont="1" applyFill="1" applyBorder="1" applyAlignment="1" applyProtection="1">
      <alignment vertical="top"/>
    </xf>
    <xf numFmtId="4" fontId="3" fillId="0" borderId="2" xfId="0" applyNumberFormat="1" applyFont="1" applyFill="1" applyBorder="1" applyAlignment="1" applyProtection="1">
      <alignment vertical="top"/>
    </xf>
    <xf numFmtId="0" fontId="22" fillId="0" borderId="7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vertical="top" wrapText="1"/>
      <protection locked="0"/>
    </xf>
    <xf numFmtId="166" fontId="2" fillId="0" borderId="2" xfId="0" applyNumberFormat="1" applyFont="1" applyFill="1" applyBorder="1" applyAlignment="1" applyProtection="1">
      <alignment vertical="top"/>
      <protection locked="0"/>
    </xf>
    <xf numFmtId="166" fontId="3" fillId="0" borderId="2" xfId="0" applyNumberFormat="1" applyFont="1" applyFill="1" applyBorder="1" applyAlignment="1" applyProtection="1">
      <alignment vertical="top"/>
      <protection locked="0"/>
    </xf>
    <xf numFmtId="4" fontId="3" fillId="0" borderId="2" xfId="0" applyNumberFormat="1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vertical="top"/>
      <protection locked="0"/>
    </xf>
    <xf numFmtId="0" fontId="20" fillId="0" borderId="2" xfId="0" applyFont="1" applyFill="1" applyBorder="1" applyAlignment="1" applyProtection="1">
      <alignment vertical="top"/>
      <protection locked="0"/>
    </xf>
    <xf numFmtId="0" fontId="20" fillId="0" borderId="1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 wrapText="1"/>
      <protection locked="0"/>
    </xf>
    <xf numFmtId="0" fontId="21" fillId="0" borderId="2" xfId="0" applyFont="1" applyFill="1" applyBorder="1" applyAlignment="1" applyProtection="1">
      <alignment vertical="top"/>
    </xf>
    <xf numFmtId="0" fontId="21" fillId="0" borderId="2" xfId="0" applyFont="1" applyFill="1" applyBorder="1" applyAlignment="1" applyProtection="1">
      <alignment vertical="top"/>
      <protection locked="0"/>
    </xf>
    <xf numFmtId="0" fontId="15" fillId="0" borderId="2" xfId="0" applyFont="1" applyFill="1" applyBorder="1" applyAlignment="1" applyProtection="1">
      <alignment vertical="top"/>
    </xf>
    <xf numFmtId="166" fontId="15" fillId="0" borderId="2" xfId="0" applyNumberFormat="1" applyFont="1" applyFill="1" applyBorder="1" applyAlignment="1" applyProtection="1">
      <alignment vertical="top"/>
    </xf>
    <xf numFmtId="0" fontId="22" fillId="0" borderId="8" xfId="0" applyFont="1" applyFill="1" applyBorder="1" applyAlignment="1" applyProtection="1">
      <alignment vertical="top" wrapText="1"/>
    </xf>
    <xf numFmtId="0" fontId="22" fillId="0" borderId="7" xfId="0" applyFont="1" applyFill="1" applyBorder="1" applyAlignment="1" applyProtection="1">
      <alignment vertical="top"/>
    </xf>
    <xf numFmtId="0" fontId="22" fillId="0" borderId="8" xfId="0" applyFont="1" applyFill="1" applyBorder="1" applyAlignment="1" applyProtection="1">
      <alignment vertical="top"/>
    </xf>
    <xf numFmtId="0" fontId="22" fillId="0" borderId="1" xfId="0" applyFont="1" applyFill="1" applyBorder="1" applyAlignment="1" applyProtection="1">
      <alignment vertical="top" wrapText="1"/>
    </xf>
    <xf numFmtId="0" fontId="22" fillId="0" borderId="8" xfId="0" applyFont="1" applyFill="1" applyBorder="1" applyAlignment="1" applyProtection="1">
      <alignment vertical="top" wrapText="1"/>
      <protection locked="0"/>
    </xf>
    <xf numFmtId="0" fontId="23" fillId="0" borderId="2" xfId="0" applyFont="1" applyFill="1" applyBorder="1" applyAlignment="1" applyProtection="1">
      <alignment vertical="top" wrapText="1"/>
      <protection locked="0"/>
    </xf>
    <xf numFmtId="0" fontId="22" fillId="0" borderId="2" xfId="0" applyFont="1" applyFill="1" applyBorder="1" applyAlignment="1" applyProtection="1">
      <alignment vertical="top"/>
    </xf>
    <xf numFmtId="0" fontId="23" fillId="0" borderId="2" xfId="0" applyFont="1" applyFill="1" applyBorder="1" applyAlignment="1" applyProtection="1">
      <alignment vertical="top"/>
      <protection locked="0"/>
    </xf>
    <xf numFmtId="0" fontId="24" fillId="0" borderId="2" xfId="0" applyFont="1" applyFill="1" applyBorder="1" applyAlignment="1" applyProtection="1">
      <alignment horizontal="left" wrapText="1"/>
      <protection locked="0"/>
    </xf>
    <xf numFmtId="0" fontId="24" fillId="0" borderId="2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wrapText="1"/>
      <protection locked="0"/>
    </xf>
    <xf numFmtId="2" fontId="32" fillId="0" borderId="2" xfId="0" applyNumberFormat="1" applyFont="1" applyFill="1" applyBorder="1" applyAlignment="1" applyProtection="1">
      <alignment horizontal="center"/>
    </xf>
    <xf numFmtId="164" fontId="32" fillId="0" borderId="2" xfId="0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left" vertical="center" wrapText="1"/>
      <protection locked="0"/>
    </xf>
    <xf numFmtId="164" fontId="27" fillId="0" borderId="2" xfId="0" applyNumberFormat="1" applyFont="1" applyFill="1" applyBorder="1" applyAlignment="1" applyProtection="1">
      <alignment horizontal="center"/>
      <protection locked="0"/>
    </xf>
    <xf numFmtId="2" fontId="27" fillId="0" borderId="2" xfId="0" applyNumberFormat="1" applyFont="1" applyFill="1" applyBorder="1" applyAlignment="1" applyProtection="1">
      <alignment horizontal="center"/>
      <protection locked="0"/>
    </xf>
    <xf numFmtId="0" fontId="33" fillId="0" borderId="2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167" fontId="27" fillId="0" borderId="2" xfId="0" applyNumberFormat="1" applyFont="1" applyFill="1" applyBorder="1" applyAlignment="1" applyProtection="1">
      <alignment horizontal="center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Fill="1" applyBorder="1" applyAlignment="1" applyProtection="1">
      <alignment horizontal="left" wrapText="1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2" fontId="28" fillId="0" borderId="2" xfId="0" applyNumberFormat="1" applyFont="1" applyFill="1" applyBorder="1" applyAlignment="1" applyProtection="1">
      <alignment horizontal="center"/>
    </xf>
    <xf numFmtId="164" fontId="28" fillId="0" borderId="2" xfId="0" applyNumberFormat="1" applyFont="1" applyFill="1" applyBorder="1" applyAlignment="1" applyProtection="1">
      <alignment horizontal="center"/>
    </xf>
    <xf numFmtId="0" fontId="30" fillId="0" borderId="7" xfId="0" applyFont="1" applyFill="1" applyBorder="1" applyAlignment="1" applyProtection="1">
      <alignment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2" fontId="28" fillId="0" borderId="2" xfId="0" applyNumberFormat="1" applyFont="1" applyFill="1" applyBorder="1" applyAlignment="1" applyProtection="1">
      <alignment horizontal="center"/>
      <protection locked="0"/>
    </xf>
    <xf numFmtId="164" fontId="28" fillId="0" borderId="2" xfId="0" applyNumberFormat="1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167" fontId="28" fillId="0" borderId="2" xfId="0" applyNumberFormat="1" applyFont="1" applyFill="1" applyBorder="1" applyAlignment="1" applyProtection="1">
      <alignment horizontal="center"/>
    </xf>
    <xf numFmtId="0" fontId="29" fillId="0" borderId="2" xfId="0" applyFont="1" applyFill="1" applyBorder="1" applyProtection="1">
      <protection locked="0"/>
    </xf>
    <xf numFmtId="0" fontId="30" fillId="0" borderId="1" xfId="0" applyFont="1" applyFill="1" applyBorder="1" applyProtection="1">
      <protection locked="0"/>
    </xf>
    <xf numFmtId="0" fontId="29" fillId="0" borderId="2" xfId="0" applyFont="1" applyFill="1" applyBorder="1" applyAlignment="1" applyProtection="1">
      <alignment wrapText="1"/>
      <protection locked="0"/>
    </xf>
    <xf numFmtId="0" fontId="30" fillId="0" borderId="2" xfId="0" applyFont="1" applyFill="1" applyBorder="1" applyProtection="1">
      <protection locked="0"/>
    </xf>
    <xf numFmtId="0" fontId="30" fillId="0" borderId="2" xfId="0" applyFont="1" applyFill="1" applyBorder="1" applyAlignment="1" applyProtection="1">
      <alignment wrapText="1"/>
      <protection locked="0"/>
    </xf>
    <xf numFmtId="0" fontId="31" fillId="0" borderId="2" xfId="0" applyFont="1" applyFill="1" applyBorder="1" applyProtection="1">
      <protection locked="0"/>
    </xf>
    <xf numFmtId="0" fontId="32" fillId="0" borderId="2" xfId="0" applyFont="1" applyFill="1" applyBorder="1" applyAlignment="1" applyProtection="1">
      <alignment horizontal="center"/>
      <protection locked="0"/>
    </xf>
    <xf numFmtId="0" fontId="30" fillId="0" borderId="8" xfId="0" applyFont="1" applyFill="1" applyBorder="1" applyAlignment="1" applyProtection="1">
      <alignment horizontal="center" wrapText="1"/>
      <protection locked="0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8" xfId="0" applyFont="1" applyFill="1" applyBorder="1" applyAlignment="1" applyProtection="1">
      <alignment horizontal="center"/>
      <protection locked="0"/>
    </xf>
    <xf numFmtId="0" fontId="30" fillId="0" borderId="1" xfId="0" applyFont="1" applyFill="1" applyBorder="1" applyAlignment="1" applyProtection="1">
      <alignment horizontal="center" wrapText="1"/>
      <protection locked="0"/>
    </xf>
    <xf numFmtId="0" fontId="30" fillId="0" borderId="2" xfId="0" applyFont="1" applyFill="1" applyBorder="1" applyAlignment="1" applyProtection="1">
      <alignment horizontal="left" wrapTex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27" fillId="0" borderId="2" xfId="0" applyFont="1" applyFill="1" applyBorder="1" applyAlignment="1" applyProtection="1">
      <alignment wrapText="1"/>
      <protection locked="0"/>
    </xf>
    <xf numFmtId="0" fontId="27" fillId="0" borderId="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5" fillId="0" borderId="11" xfId="0" applyFont="1" applyFill="1" applyBorder="1" applyAlignment="1" applyProtection="1">
      <alignment horizontal="left" wrapText="1"/>
      <protection locked="0"/>
    </xf>
    <xf numFmtId="0" fontId="25" fillId="0" borderId="11" xfId="0" applyFont="1" applyFill="1" applyBorder="1" applyAlignment="1" applyProtection="1">
      <alignment horizont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4" fontId="25" fillId="0" borderId="11" xfId="0" applyNumberFormat="1" applyFont="1" applyFill="1" applyBorder="1" applyAlignment="1" applyProtection="1">
      <alignment horizontal="center" vertical="center" wrapText="1"/>
    </xf>
    <xf numFmtId="166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left" wrapText="1"/>
    </xf>
    <xf numFmtId="0" fontId="24" fillId="0" borderId="2" xfId="0" applyFont="1" applyFill="1" applyBorder="1" applyProtection="1"/>
    <xf numFmtId="0" fontId="4" fillId="0" borderId="2" xfId="0" applyFont="1" applyFill="1" applyBorder="1" applyProtection="1"/>
    <xf numFmtId="166" fontId="24" fillId="0" borderId="2" xfId="0" applyNumberFormat="1" applyFont="1" applyFill="1" applyBorder="1" applyAlignment="1" applyProtection="1">
      <alignment horizontal="center"/>
    </xf>
    <xf numFmtId="4" fontId="24" fillId="0" borderId="2" xfId="0" applyNumberFormat="1" applyFont="1" applyFill="1" applyBorder="1" applyAlignment="1" applyProtection="1">
      <alignment horizontal="center"/>
    </xf>
    <xf numFmtId="166" fontId="24" fillId="0" borderId="2" xfId="0" applyNumberFormat="1" applyFont="1" applyFill="1" applyBorder="1" applyProtection="1"/>
    <xf numFmtId="4" fontId="24" fillId="0" borderId="2" xfId="0" applyNumberFormat="1" applyFont="1" applyFill="1" applyBorder="1" applyProtection="1"/>
    <xf numFmtId="0" fontId="26" fillId="0" borderId="7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 wrapText="1"/>
    </xf>
    <xf numFmtId="166" fontId="4" fillId="0" borderId="2" xfId="0" applyNumberFormat="1" applyFont="1" applyFill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166" fontId="2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66" fontId="24" fillId="0" borderId="2" xfId="0" applyNumberFormat="1" applyFont="1" applyFill="1" applyBorder="1" applyProtection="1">
      <protection locked="0"/>
    </xf>
    <xf numFmtId="4" fontId="24" fillId="0" borderId="2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4" fontId="24" fillId="0" borderId="2" xfId="0" applyNumberFormat="1" applyFont="1" applyFill="1" applyBorder="1" applyProtection="1">
      <protection locked="0"/>
    </xf>
    <xf numFmtId="0" fontId="26" fillId="0" borderId="1" xfId="0" applyFont="1" applyFill="1" applyBorder="1" applyProtection="1">
      <protection locked="0"/>
    </xf>
    <xf numFmtId="0" fontId="24" fillId="0" borderId="2" xfId="0" applyFont="1" applyFill="1" applyBorder="1" applyAlignment="1" applyProtection="1">
      <alignment wrapText="1"/>
    </xf>
    <xf numFmtId="0" fontId="26" fillId="0" borderId="2" xfId="0" applyFont="1" applyFill="1" applyBorder="1" applyProtection="1">
      <protection locked="0"/>
    </xf>
    <xf numFmtId="0" fontId="26" fillId="0" borderId="2" xfId="0" applyFont="1" applyFill="1" applyBorder="1" applyProtection="1"/>
    <xf numFmtId="0" fontId="26" fillId="0" borderId="2" xfId="0" applyFont="1" applyFill="1" applyBorder="1" applyAlignment="1" applyProtection="1">
      <alignment wrapText="1"/>
      <protection locked="0"/>
    </xf>
    <xf numFmtId="0" fontId="26" fillId="0" borderId="2" xfId="0" applyFont="1" applyFill="1" applyBorder="1" applyAlignment="1" applyProtection="1">
      <alignment wrapText="1"/>
    </xf>
    <xf numFmtId="0" fontId="25" fillId="0" borderId="2" xfId="0" applyFont="1" applyFill="1" applyBorder="1" applyProtection="1"/>
    <xf numFmtId="4" fontId="25" fillId="0" borderId="2" xfId="0" applyNumberFormat="1" applyFont="1" applyFill="1" applyBorder="1" applyProtection="1"/>
    <xf numFmtId="166" fontId="25" fillId="0" borderId="2" xfId="0" applyNumberFormat="1" applyFont="1" applyFill="1" applyBorder="1" applyProtection="1"/>
    <xf numFmtId="0" fontId="26" fillId="0" borderId="8" xfId="0" applyFont="1" applyFill="1" applyBorder="1" applyAlignment="1" applyProtection="1">
      <alignment horizontal="center" wrapText="1"/>
    </xf>
    <xf numFmtId="0" fontId="26" fillId="0" borderId="7" xfId="0" applyFont="1" applyFill="1" applyBorder="1" applyAlignment="1" applyProtection="1">
      <alignment horizontal="center"/>
    </xf>
    <xf numFmtId="0" fontId="26" fillId="0" borderId="8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wrapText="1"/>
    </xf>
    <xf numFmtId="0" fontId="26" fillId="0" borderId="8" xfId="0" applyFont="1" applyFill="1" applyBorder="1" applyAlignment="1" applyProtection="1">
      <alignment horizontal="center" wrapText="1"/>
      <protection locked="0"/>
    </xf>
    <xf numFmtId="0" fontId="26" fillId="0" borderId="2" xfId="0" applyFont="1" applyFill="1" applyBorder="1" applyAlignment="1" applyProtection="1">
      <alignment horizontal="left" wrapText="1"/>
      <protection locked="0"/>
    </xf>
    <xf numFmtId="0" fontId="26" fillId="0" borderId="2" xfId="0" applyFont="1" applyFill="1" applyBorder="1" applyAlignment="1" applyProtection="1">
      <alignment horizontal="left" wrapText="1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wrapText="1"/>
    </xf>
    <xf numFmtId="164" fontId="34" fillId="0" borderId="2" xfId="0" applyNumberFormat="1" applyFont="1" applyFill="1" applyBorder="1" applyAlignment="1" applyProtection="1">
      <alignment horizontal="center"/>
    </xf>
    <xf numFmtId="164" fontId="35" fillId="0" borderId="2" xfId="0" applyNumberFormat="1" applyFont="1" applyFill="1" applyBorder="1" applyAlignment="1" applyProtection="1">
      <alignment horizontal="center"/>
      <protection locked="0"/>
    </xf>
    <xf numFmtId="164" fontId="36" fillId="0" borderId="2" xfId="0" applyNumberFormat="1" applyFont="1" applyFill="1" applyBorder="1" applyAlignment="1" applyProtection="1">
      <alignment horizontal="center"/>
    </xf>
    <xf numFmtId="164" fontId="36" fillId="0" borderId="2" xfId="0" applyNumberFormat="1" applyFont="1" applyFill="1" applyBorder="1" applyAlignment="1" applyProtection="1">
      <alignment horizontal="center"/>
      <protection locked="0"/>
    </xf>
    <xf numFmtId="2" fontId="31" fillId="0" borderId="2" xfId="0" applyNumberFormat="1" applyFont="1" applyFill="1" applyBorder="1" applyAlignment="1" applyProtection="1">
      <alignment horizontal="center"/>
    </xf>
    <xf numFmtId="164" fontId="30" fillId="0" borderId="2" xfId="0" applyNumberFormat="1" applyFont="1" applyFill="1" applyBorder="1" applyAlignment="1" applyProtection="1">
      <alignment horizontal="center"/>
      <protection locked="0"/>
    </xf>
    <xf numFmtId="2" fontId="30" fillId="0" borderId="2" xfId="0" applyNumberFormat="1" applyFont="1" applyFill="1" applyBorder="1" applyAlignment="1" applyProtection="1">
      <alignment horizontal="center"/>
      <protection locked="0"/>
    </xf>
    <xf numFmtId="2" fontId="29" fillId="0" borderId="2" xfId="0" applyNumberFormat="1" applyFont="1" applyFill="1" applyBorder="1" applyAlignment="1" applyProtection="1">
      <alignment horizontal="center"/>
    </xf>
    <xf numFmtId="164" fontId="31" fillId="0" borderId="2" xfId="0" applyNumberFormat="1" applyFont="1" applyFill="1" applyBorder="1" applyAlignment="1" applyProtection="1">
      <alignment horizontal="center"/>
    </xf>
    <xf numFmtId="164" fontId="29" fillId="0" borderId="2" xfId="0" applyNumberFormat="1" applyFont="1" applyFill="1" applyBorder="1" applyAlignment="1" applyProtection="1">
      <alignment horizontal="center"/>
    </xf>
    <xf numFmtId="164" fontId="29" fillId="0" borderId="2" xfId="0" applyNumberFormat="1" applyFont="1" applyFill="1" applyBorder="1" applyAlignment="1" applyProtection="1">
      <alignment horizontal="center"/>
      <protection locked="0"/>
    </xf>
    <xf numFmtId="2" fontId="29" fillId="0" borderId="2" xfId="0" applyNumberFormat="1" applyFont="1" applyFill="1" applyBorder="1" applyAlignment="1" applyProtection="1">
      <alignment horizont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2" fontId="29" fillId="0" borderId="2" xfId="0" applyNumberFormat="1" applyFont="1" applyFill="1" applyBorder="1" applyAlignment="1" applyProtection="1">
      <alignment horizontal="center" vertical="center" wrapText="1"/>
    </xf>
    <xf numFmtId="2" fontId="30" fillId="0" borderId="2" xfId="0" applyNumberFormat="1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165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left" wrapText="1"/>
      <protection locked="0"/>
    </xf>
    <xf numFmtId="0" fontId="24" fillId="0" borderId="10" xfId="0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 applyProtection="1">
      <alignment horizontal="left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5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4"/>
  <sheetViews>
    <sheetView zoomScale="85" zoomScaleNormal="85" workbookViewId="0">
      <pane xSplit="3" ySplit="4" topLeftCell="D157" activePane="bottomRight" state="frozen"/>
      <selection pane="topRight" activeCell="D1" sqref="D1"/>
      <selection pane="bottomLeft" activeCell="A5" sqref="A5"/>
      <selection pane="bottomRight" activeCell="I203" sqref="I203"/>
    </sheetView>
  </sheetViews>
  <sheetFormatPr defaultRowHeight="15"/>
  <cols>
    <col min="1" max="1" width="26.28515625" style="2" customWidth="1"/>
    <col min="2" max="2" width="4.7109375" style="2" customWidth="1"/>
    <col min="3" max="3" width="5.85546875" style="2" customWidth="1"/>
    <col min="4" max="4" width="11.42578125" style="1" customWidth="1"/>
    <col min="5" max="5" width="11.28515625" style="2" customWidth="1"/>
    <col min="6" max="6" width="8.7109375" style="2" customWidth="1"/>
    <col min="7" max="7" width="9.85546875" style="2" customWidth="1"/>
    <col min="8" max="8" width="10.85546875" style="2" customWidth="1"/>
    <col min="9" max="9" width="10.7109375" style="2" customWidth="1"/>
    <col min="10" max="10" width="11.7109375" style="2" customWidth="1"/>
    <col min="11" max="11" width="9.42578125" style="2" customWidth="1"/>
    <col min="12" max="12" width="8.85546875" style="2" customWidth="1"/>
    <col min="13" max="16384" width="9.140625" style="2"/>
  </cols>
  <sheetData>
    <row r="1" spans="1:12">
      <c r="A1" s="84"/>
      <c r="B1" s="84"/>
      <c r="C1" s="84"/>
      <c r="D1" s="85"/>
      <c r="E1" s="84"/>
      <c r="F1" s="84"/>
      <c r="G1" s="84"/>
      <c r="H1" s="84"/>
      <c r="I1" s="84"/>
      <c r="J1" s="84"/>
      <c r="K1" s="84"/>
      <c r="L1" s="84"/>
    </row>
    <row r="2" spans="1:12">
      <c r="A2" s="190" t="s">
        <v>147</v>
      </c>
      <c r="B2" s="193" t="s">
        <v>15</v>
      </c>
      <c r="C2" s="194"/>
      <c r="D2" s="191" t="s">
        <v>18</v>
      </c>
      <c r="E2" s="191"/>
      <c r="F2" s="191"/>
      <c r="G2" s="191" t="s">
        <v>0</v>
      </c>
      <c r="H2" s="191"/>
      <c r="I2" s="191"/>
      <c r="J2" s="191" t="s">
        <v>1</v>
      </c>
      <c r="K2" s="191"/>
      <c r="L2" s="191"/>
    </row>
    <row r="3" spans="1:12">
      <c r="A3" s="190"/>
      <c r="B3" s="195"/>
      <c r="C3" s="196"/>
      <c r="D3" s="191" t="s">
        <v>2</v>
      </c>
      <c r="E3" s="192" t="s">
        <v>3</v>
      </c>
      <c r="F3" s="192" t="s">
        <v>4</v>
      </c>
      <c r="G3" s="192" t="s">
        <v>2</v>
      </c>
      <c r="H3" s="192" t="s">
        <v>3</v>
      </c>
      <c r="I3" s="192" t="s">
        <v>4</v>
      </c>
      <c r="J3" s="192" t="s">
        <v>2</v>
      </c>
      <c r="K3" s="192" t="s">
        <v>3</v>
      </c>
      <c r="L3" s="192" t="s">
        <v>4</v>
      </c>
    </row>
    <row r="4" spans="1:12" ht="149.25" customHeight="1">
      <c r="A4" s="190"/>
      <c r="B4" s="86" t="s">
        <v>16</v>
      </c>
      <c r="C4" s="86" t="s">
        <v>17</v>
      </c>
      <c r="D4" s="191"/>
      <c r="E4" s="192"/>
      <c r="F4" s="192"/>
      <c r="G4" s="192"/>
      <c r="H4" s="192"/>
      <c r="I4" s="192"/>
      <c r="J4" s="192"/>
      <c r="K4" s="192"/>
      <c r="L4" s="192"/>
    </row>
    <row r="5" spans="1:12" s="27" customFormat="1" ht="18.75">
      <c r="A5" s="87" t="s">
        <v>6</v>
      </c>
      <c r="B5" s="87"/>
      <c r="C5" s="87"/>
      <c r="D5" s="88">
        <f>E5+F5</f>
        <v>2577187</v>
      </c>
      <c r="E5" s="88">
        <f>SUM(E6:E43)</f>
        <v>2546245.77</v>
      </c>
      <c r="F5" s="88">
        <f t="shared" ref="F5:L5" si="0">SUM(F6:F43)</f>
        <v>30941.23</v>
      </c>
      <c r="G5" s="170">
        <f>H5+I5</f>
        <v>809547.75</v>
      </c>
      <c r="H5" s="170">
        <f t="shared" si="0"/>
        <v>787774.27</v>
      </c>
      <c r="I5" s="170">
        <f t="shared" si="0"/>
        <v>21773.48</v>
      </c>
      <c r="J5" s="174">
        <f>K5+L5</f>
        <v>0</v>
      </c>
      <c r="K5" s="174">
        <f t="shared" si="0"/>
        <v>0</v>
      </c>
      <c r="L5" s="174">
        <f t="shared" si="0"/>
        <v>0</v>
      </c>
    </row>
    <row r="6" spans="1:12">
      <c r="A6" s="90" t="s">
        <v>7</v>
      </c>
      <c r="B6" s="86"/>
      <c r="C6" s="86"/>
      <c r="D6" s="89">
        <f t="shared" ref="D6:D72" si="1">E6+F6</f>
        <v>0</v>
      </c>
      <c r="E6" s="91"/>
      <c r="F6" s="91"/>
      <c r="G6" s="174">
        <f t="shared" ref="G6:G72" si="2">H6+I6</f>
        <v>0</v>
      </c>
      <c r="H6" s="167"/>
      <c r="I6" s="171"/>
      <c r="J6" s="174">
        <f t="shared" ref="J6:J72" si="3">K6+L6</f>
        <v>0</v>
      </c>
      <c r="K6" s="171"/>
      <c r="L6" s="171"/>
    </row>
    <row r="7" spans="1:12">
      <c r="A7" s="90" t="s">
        <v>176</v>
      </c>
      <c r="B7" s="187">
        <v>130</v>
      </c>
      <c r="C7" s="86"/>
      <c r="D7" s="88">
        <f t="shared" si="1"/>
        <v>2282995.77</v>
      </c>
      <c r="E7" s="92">
        <v>2282995.77</v>
      </c>
      <c r="F7" s="91"/>
      <c r="G7" s="170">
        <f t="shared" si="2"/>
        <v>107282</v>
      </c>
      <c r="H7" s="172">
        <v>107282</v>
      </c>
      <c r="I7" s="171"/>
      <c r="J7" s="174">
        <f t="shared" si="3"/>
        <v>0</v>
      </c>
      <c r="K7" s="171"/>
      <c r="L7" s="171"/>
    </row>
    <row r="8" spans="1:12">
      <c r="A8" s="90" t="s">
        <v>174</v>
      </c>
      <c r="B8" s="188"/>
      <c r="C8" s="86"/>
      <c r="D8" s="89">
        <f t="shared" si="1"/>
        <v>0</v>
      </c>
      <c r="E8" s="91"/>
      <c r="F8" s="91"/>
      <c r="G8" s="170">
        <f t="shared" si="2"/>
        <v>282448.76</v>
      </c>
      <c r="H8" s="172">
        <v>282448.76</v>
      </c>
      <c r="I8" s="171"/>
      <c r="J8" s="174">
        <f t="shared" si="3"/>
        <v>0</v>
      </c>
      <c r="K8" s="171"/>
      <c r="L8" s="171"/>
    </row>
    <row r="9" spans="1:12">
      <c r="A9" s="90" t="s">
        <v>175</v>
      </c>
      <c r="B9" s="188"/>
      <c r="C9" s="86"/>
      <c r="D9" s="89">
        <f t="shared" si="1"/>
        <v>0</v>
      </c>
      <c r="E9" s="91"/>
      <c r="F9" s="91"/>
      <c r="G9" s="170">
        <f t="shared" si="2"/>
        <v>52481.01</v>
      </c>
      <c r="H9" s="172">
        <v>52481.01</v>
      </c>
      <c r="I9" s="171"/>
      <c r="J9" s="174">
        <f t="shared" si="3"/>
        <v>0</v>
      </c>
      <c r="K9" s="171"/>
      <c r="L9" s="171"/>
    </row>
    <row r="10" spans="1:12" ht="14.25" customHeight="1">
      <c r="A10" s="90" t="s">
        <v>177</v>
      </c>
      <c r="B10" s="188"/>
      <c r="C10" s="86"/>
      <c r="D10" s="89">
        <f t="shared" si="1"/>
        <v>0</v>
      </c>
      <c r="E10" s="91"/>
      <c r="F10" s="91"/>
      <c r="G10" s="170">
        <f t="shared" si="2"/>
        <v>215825</v>
      </c>
      <c r="H10" s="172">
        <v>215825</v>
      </c>
      <c r="I10" s="171"/>
      <c r="J10" s="174">
        <f t="shared" si="3"/>
        <v>0</v>
      </c>
      <c r="K10" s="171"/>
      <c r="L10" s="171"/>
    </row>
    <row r="11" spans="1:12">
      <c r="A11" s="90" t="s">
        <v>178</v>
      </c>
      <c r="B11" s="188"/>
      <c r="C11" s="86"/>
      <c r="D11" s="89">
        <f t="shared" si="1"/>
        <v>0</v>
      </c>
      <c r="E11" s="91"/>
      <c r="F11" s="91"/>
      <c r="G11" s="170">
        <f t="shared" si="2"/>
        <v>14598.5</v>
      </c>
      <c r="H11" s="172">
        <v>14598.5</v>
      </c>
      <c r="I11" s="171"/>
      <c r="J11" s="174">
        <f t="shared" si="3"/>
        <v>0</v>
      </c>
      <c r="K11" s="171"/>
      <c r="L11" s="171"/>
    </row>
    <row r="12" spans="1:12">
      <c r="A12" s="90" t="s">
        <v>179</v>
      </c>
      <c r="B12" s="188"/>
      <c r="C12" s="86"/>
      <c r="D12" s="89">
        <f t="shared" si="1"/>
        <v>0</v>
      </c>
      <c r="E12" s="91"/>
      <c r="F12" s="91"/>
      <c r="G12" s="170">
        <f t="shared" si="2"/>
        <v>68918.5</v>
      </c>
      <c r="H12" s="172">
        <v>68918.5</v>
      </c>
      <c r="I12" s="171"/>
      <c r="J12" s="174">
        <f t="shared" si="3"/>
        <v>0</v>
      </c>
      <c r="K12" s="171"/>
      <c r="L12" s="171"/>
    </row>
    <row r="13" spans="1:12">
      <c r="A13" s="90" t="s">
        <v>180</v>
      </c>
      <c r="B13" s="188"/>
      <c r="C13" s="86"/>
      <c r="D13" s="89">
        <f t="shared" si="1"/>
        <v>0</v>
      </c>
      <c r="E13" s="91"/>
      <c r="F13" s="91"/>
      <c r="G13" s="170">
        <f t="shared" si="2"/>
        <v>29197</v>
      </c>
      <c r="H13" s="172">
        <v>29197</v>
      </c>
      <c r="I13" s="171"/>
      <c r="J13" s="174">
        <f t="shared" si="3"/>
        <v>0</v>
      </c>
      <c r="K13" s="171"/>
      <c r="L13" s="171"/>
    </row>
    <row r="14" spans="1:12">
      <c r="A14" s="90" t="s">
        <v>181</v>
      </c>
      <c r="B14" s="188"/>
      <c r="C14" s="86"/>
      <c r="D14" s="89">
        <f>E14+F14</f>
        <v>0</v>
      </c>
      <c r="E14" s="91"/>
      <c r="F14" s="91"/>
      <c r="G14" s="170">
        <f t="shared" si="2"/>
        <v>5820</v>
      </c>
      <c r="H14" s="172">
        <v>5820</v>
      </c>
      <c r="I14" s="171"/>
      <c r="J14" s="174">
        <f t="shared" si="3"/>
        <v>0</v>
      </c>
      <c r="K14" s="171"/>
      <c r="L14" s="171"/>
    </row>
    <row r="15" spans="1:12">
      <c r="A15" s="90" t="s">
        <v>182</v>
      </c>
      <c r="B15" s="188"/>
      <c r="C15" s="86"/>
      <c r="D15" s="89">
        <f t="shared" si="1"/>
        <v>0</v>
      </c>
      <c r="E15" s="91"/>
      <c r="F15" s="91"/>
      <c r="G15" s="170">
        <f t="shared" si="2"/>
        <v>11203.5</v>
      </c>
      <c r="H15" s="172">
        <v>11203.5</v>
      </c>
      <c r="I15" s="171"/>
      <c r="J15" s="174">
        <f t="shared" si="3"/>
        <v>0</v>
      </c>
      <c r="K15" s="171"/>
      <c r="L15" s="171"/>
    </row>
    <row r="16" spans="1:12" hidden="1">
      <c r="A16" s="90"/>
      <c r="B16" s="188"/>
      <c r="C16" s="86"/>
      <c r="D16" s="89">
        <f t="shared" si="1"/>
        <v>0</v>
      </c>
      <c r="E16" s="91"/>
      <c r="F16" s="91"/>
      <c r="G16" s="174">
        <f t="shared" si="2"/>
        <v>0</v>
      </c>
      <c r="H16" s="171"/>
      <c r="I16" s="171"/>
      <c r="J16" s="174">
        <f t="shared" si="3"/>
        <v>0</v>
      </c>
      <c r="K16" s="171"/>
      <c r="L16" s="171"/>
    </row>
    <row r="17" spans="1:12" hidden="1">
      <c r="A17" s="90"/>
      <c r="B17" s="188"/>
      <c r="C17" s="86"/>
      <c r="D17" s="89">
        <f t="shared" si="1"/>
        <v>0</v>
      </c>
      <c r="E17" s="91"/>
      <c r="F17" s="91"/>
      <c r="G17" s="174">
        <f t="shared" si="2"/>
        <v>0</v>
      </c>
      <c r="H17" s="171"/>
      <c r="I17" s="171"/>
      <c r="J17" s="174">
        <f t="shared" si="3"/>
        <v>0</v>
      </c>
      <c r="K17" s="171"/>
      <c r="L17" s="171"/>
    </row>
    <row r="18" spans="1:12" hidden="1">
      <c r="A18" s="90"/>
      <c r="B18" s="188"/>
      <c r="C18" s="86"/>
      <c r="D18" s="89">
        <f t="shared" si="1"/>
        <v>0</v>
      </c>
      <c r="E18" s="91"/>
      <c r="F18" s="91"/>
      <c r="G18" s="174">
        <f t="shared" si="2"/>
        <v>0</v>
      </c>
      <c r="H18" s="171"/>
      <c r="I18" s="171"/>
      <c r="J18" s="174">
        <f t="shared" si="3"/>
        <v>0</v>
      </c>
      <c r="K18" s="171"/>
      <c r="L18" s="171"/>
    </row>
    <row r="19" spans="1:12" hidden="1">
      <c r="A19" s="90"/>
      <c r="B19" s="188"/>
      <c r="C19" s="86"/>
      <c r="D19" s="89">
        <f t="shared" si="1"/>
        <v>0</v>
      </c>
      <c r="E19" s="91"/>
      <c r="F19" s="91"/>
      <c r="G19" s="174">
        <f t="shared" si="2"/>
        <v>0</v>
      </c>
      <c r="H19" s="171"/>
      <c r="I19" s="171"/>
      <c r="J19" s="174">
        <f t="shared" si="3"/>
        <v>0</v>
      </c>
      <c r="K19" s="171"/>
      <c r="L19" s="171"/>
    </row>
    <row r="20" spans="1:12" hidden="1">
      <c r="A20" s="90"/>
      <c r="B20" s="188"/>
      <c r="C20" s="86"/>
      <c r="D20" s="89">
        <f t="shared" si="1"/>
        <v>0</v>
      </c>
      <c r="E20" s="91"/>
      <c r="F20" s="91"/>
      <c r="G20" s="174">
        <f t="shared" si="2"/>
        <v>0</v>
      </c>
      <c r="H20" s="171"/>
      <c r="I20" s="171"/>
      <c r="J20" s="174">
        <f t="shared" si="3"/>
        <v>0</v>
      </c>
      <c r="K20" s="171"/>
      <c r="L20" s="171"/>
    </row>
    <row r="21" spans="1:12" hidden="1">
      <c r="A21" s="90"/>
      <c r="B21" s="188"/>
      <c r="C21" s="86"/>
      <c r="D21" s="89">
        <f t="shared" si="1"/>
        <v>0</v>
      </c>
      <c r="E21" s="91"/>
      <c r="F21" s="91"/>
      <c r="G21" s="174">
        <f t="shared" si="2"/>
        <v>0</v>
      </c>
      <c r="H21" s="171"/>
      <c r="I21" s="171"/>
      <c r="J21" s="174">
        <f t="shared" si="3"/>
        <v>0</v>
      </c>
      <c r="K21" s="171"/>
      <c r="L21" s="171"/>
    </row>
    <row r="22" spans="1:12" hidden="1">
      <c r="A22" s="90"/>
      <c r="B22" s="188"/>
      <c r="C22" s="86"/>
      <c r="D22" s="89">
        <f t="shared" si="1"/>
        <v>0</v>
      </c>
      <c r="E22" s="91"/>
      <c r="F22" s="91"/>
      <c r="G22" s="166">
        <f t="shared" si="2"/>
        <v>0</v>
      </c>
      <c r="H22" s="167"/>
      <c r="I22" s="171"/>
      <c r="J22" s="174">
        <f t="shared" si="3"/>
        <v>0</v>
      </c>
      <c r="K22" s="171"/>
      <c r="L22" s="171"/>
    </row>
    <row r="23" spans="1:12" hidden="1">
      <c r="A23" s="90"/>
      <c r="B23" s="188"/>
      <c r="C23" s="86"/>
      <c r="D23" s="89">
        <f t="shared" si="1"/>
        <v>0</v>
      </c>
      <c r="E23" s="91"/>
      <c r="F23" s="91"/>
      <c r="G23" s="166">
        <f t="shared" si="2"/>
        <v>0</v>
      </c>
      <c r="H23" s="167"/>
      <c r="I23" s="171"/>
      <c r="J23" s="174">
        <f t="shared" si="3"/>
        <v>0</v>
      </c>
      <c r="K23" s="171"/>
      <c r="L23" s="171"/>
    </row>
    <row r="24" spans="1:12" hidden="1">
      <c r="A24" s="90"/>
      <c r="B24" s="188"/>
      <c r="C24" s="86"/>
      <c r="D24" s="89">
        <f t="shared" si="1"/>
        <v>0</v>
      </c>
      <c r="E24" s="91"/>
      <c r="F24" s="91"/>
      <c r="G24" s="166">
        <f t="shared" si="2"/>
        <v>0</v>
      </c>
      <c r="H24" s="167"/>
      <c r="I24" s="171"/>
      <c r="J24" s="174">
        <f t="shared" si="3"/>
        <v>0</v>
      </c>
      <c r="K24" s="171"/>
      <c r="L24" s="171"/>
    </row>
    <row r="25" spans="1:12" hidden="1">
      <c r="A25" s="90"/>
      <c r="B25" s="188"/>
      <c r="C25" s="86"/>
      <c r="D25" s="89">
        <f t="shared" si="1"/>
        <v>0</v>
      </c>
      <c r="E25" s="91"/>
      <c r="F25" s="91"/>
      <c r="G25" s="166">
        <f t="shared" si="2"/>
        <v>0</v>
      </c>
      <c r="H25" s="167"/>
      <c r="I25" s="171"/>
      <c r="J25" s="174">
        <f t="shared" si="3"/>
        <v>0</v>
      </c>
      <c r="K25" s="171"/>
      <c r="L25" s="171"/>
    </row>
    <row r="26" spans="1:12" hidden="1">
      <c r="A26" s="90"/>
      <c r="B26" s="188"/>
      <c r="C26" s="86"/>
      <c r="D26" s="89">
        <f t="shared" si="1"/>
        <v>0</v>
      </c>
      <c r="E26" s="91"/>
      <c r="F26" s="91"/>
      <c r="G26" s="166">
        <f t="shared" si="2"/>
        <v>0</v>
      </c>
      <c r="H26" s="167"/>
      <c r="I26" s="171"/>
      <c r="J26" s="174">
        <f t="shared" si="3"/>
        <v>0</v>
      </c>
      <c r="K26" s="171"/>
      <c r="L26" s="171"/>
    </row>
    <row r="27" spans="1:12" hidden="1">
      <c r="A27" s="90"/>
      <c r="B27" s="188"/>
      <c r="C27" s="86"/>
      <c r="D27" s="89">
        <f t="shared" si="1"/>
        <v>0</v>
      </c>
      <c r="E27" s="91"/>
      <c r="F27" s="91"/>
      <c r="G27" s="166">
        <f t="shared" si="2"/>
        <v>0</v>
      </c>
      <c r="H27" s="167"/>
      <c r="I27" s="171"/>
      <c r="J27" s="174">
        <f t="shared" si="3"/>
        <v>0</v>
      </c>
      <c r="K27" s="171"/>
      <c r="L27" s="171"/>
    </row>
    <row r="28" spans="1:12" hidden="1">
      <c r="A28" s="90"/>
      <c r="B28" s="188"/>
      <c r="C28" s="86"/>
      <c r="D28" s="89">
        <f t="shared" si="1"/>
        <v>0</v>
      </c>
      <c r="E28" s="91"/>
      <c r="F28" s="91"/>
      <c r="G28" s="166">
        <f t="shared" si="2"/>
        <v>0</v>
      </c>
      <c r="H28" s="167"/>
      <c r="I28" s="171"/>
      <c r="J28" s="174">
        <f t="shared" si="3"/>
        <v>0</v>
      </c>
      <c r="K28" s="171"/>
      <c r="L28" s="171"/>
    </row>
    <row r="29" spans="1:12" hidden="1">
      <c r="A29" s="90"/>
      <c r="B29" s="188"/>
      <c r="C29" s="86"/>
      <c r="D29" s="89">
        <f t="shared" si="1"/>
        <v>0</v>
      </c>
      <c r="E29" s="91"/>
      <c r="F29" s="91"/>
      <c r="G29" s="166">
        <f t="shared" si="2"/>
        <v>0</v>
      </c>
      <c r="H29" s="167"/>
      <c r="I29" s="171"/>
      <c r="J29" s="174">
        <f t="shared" si="3"/>
        <v>0</v>
      </c>
      <c r="K29" s="171"/>
      <c r="L29" s="171"/>
    </row>
    <row r="30" spans="1:12" hidden="1">
      <c r="A30" s="90"/>
      <c r="B30" s="188"/>
      <c r="C30" s="86"/>
      <c r="D30" s="89">
        <f t="shared" si="1"/>
        <v>0</v>
      </c>
      <c r="E30" s="91"/>
      <c r="F30" s="91"/>
      <c r="G30" s="166">
        <f t="shared" si="2"/>
        <v>0</v>
      </c>
      <c r="H30" s="167"/>
      <c r="I30" s="171"/>
      <c r="J30" s="174">
        <f t="shared" si="3"/>
        <v>0</v>
      </c>
      <c r="K30" s="171"/>
      <c r="L30" s="171"/>
    </row>
    <row r="31" spans="1:12" hidden="1">
      <c r="A31" s="90"/>
      <c r="B31" s="188"/>
      <c r="C31" s="86"/>
      <c r="D31" s="89">
        <f t="shared" si="1"/>
        <v>0</v>
      </c>
      <c r="E31" s="91"/>
      <c r="F31" s="91"/>
      <c r="G31" s="166">
        <f t="shared" si="2"/>
        <v>0</v>
      </c>
      <c r="H31" s="167"/>
      <c r="I31" s="171"/>
      <c r="J31" s="174">
        <f t="shared" si="3"/>
        <v>0</v>
      </c>
      <c r="K31" s="171"/>
      <c r="L31" s="171"/>
    </row>
    <row r="32" spans="1:12" hidden="1">
      <c r="A32" s="90"/>
      <c r="B32" s="188"/>
      <c r="C32" s="86"/>
      <c r="D32" s="89">
        <f t="shared" si="1"/>
        <v>0</v>
      </c>
      <c r="E32" s="91"/>
      <c r="F32" s="91"/>
      <c r="G32" s="166">
        <f t="shared" si="2"/>
        <v>0</v>
      </c>
      <c r="H32" s="167"/>
      <c r="I32" s="171"/>
      <c r="J32" s="174">
        <f t="shared" si="3"/>
        <v>0</v>
      </c>
      <c r="K32" s="171"/>
      <c r="L32" s="171"/>
    </row>
    <row r="33" spans="1:12">
      <c r="A33" s="90" t="s">
        <v>8</v>
      </c>
      <c r="B33" s="188"/>
      <c r="C33" s="86">
        <v>131</v>
      </c>
      <c r="D33" s="88">
        <f t="shared" si="1"/>
        <v>263250</v>
      </c>
      <c r="E33" s="92">
        <v>263250</v>
      </c>
      <c r="F33" s="91"/>
      <c r="G33" s="174">
        <f t="shared" si="2"/>
        <v>0</v>
      </c>
      <c r="H33" s="167"/>
      <c r="I33" s="171"/>
      <c r="J33" s="174">
        <f t="shared" si="3"/>
        <v>0</v>
      </c>
      <c r="K33" s="171"/>
      <c r="L33" s="171"/>
    </row>
    <row r="34" spans="1:12">
      <c r="A34" s="90" t="s">
        <v>11</v>
      </c>
      <c r="B34" s="189"/>
      <c r="C34" s="86"/>
      <c r="D34" s="89">
        <f t="shared" si="1"/>
        <v>0</v>
      </c>
      <c r="E34" s="91"/>
      <c r="F34" s="91"/>
      <c r="G34" s="174">
        <f t="shared" si="2"/>
        <v>0</v>
      </c>
      <c r="H34" s="167"/>
      <c r="I34" s="171"/>
      <c r="J34" s="174">
        <f t="shared" si="3"/>
        <v>0</v>
      </c>
      <c r="K34" s="171"/>
      <c r="L34" s="171"/>
    </row>
    <row r="35" spans="1:12">
      <c r="A35" s="90" t="s">
        <v>5</v>
      </c>
      <c r="B35" s="86">
        <v>120</v>
      </c>
      <c r="C35" s="86">
        <v>121</v>
      </c>
      <c r="D35" s="88">
        <f t="shared" si="1"/>
        <v>6941.23</v>
      </c>
      <c r="E35" s="91"/>
      <c r="F35" s="92">
        <v>6941.23</v>
      </c>
      <c r="G35" s="170">
        <f t="shared" si="2"/>
        <v>3773.48</v>
      </c>
      <c r="H35" s="167"/>
      <c r="I35" s="172">
        <v>3773.48</v>
      </c>
      <c r="J35" s="174">
        <f t="shared" si="3"/>
        <v>0</v>
      </c>
      <c r="K35" s="171"/>
      <c r="L35" s="171"/>
    </row>
    <row r="36" spans="1:12" hidden="1">
      <c r="A36" s="90" t="s">
        <v>129</v>
      </c>
      <c r="B36" s="86">
        <v>150</v>
      </c>
      <c r="C36" s="86"/>
      <c r="D36" s="89">
        <f t="shared" si="1"/>
        <v>0</v>
      </c>
      <c r="E36" s="91"/>
      <c r="F36" s="91"/>
      <c r="G36" s="174">
        <f t="shared" si="2"/>
        <v>0</v>
      </c>
      <c r="H36" s="167"/>
      <c r="I36" s="167"/>
      <c r="J36" s="174">
        <f t="shared" si="3"/>
        <v>0</v>
      </c>
      <c r="K36" s="171"/>
      <c r="L36" s="171"/>
    </row>
    <row r="37" spans="1:12">
      <c r="A37" s="93" t="s">
        <v>13</v>
      </c>
      <c r="B37" s="187">
        <v>180</v>
      </c>
      <c r="C37" s="86">
        <v>189</v>
      </c>
      <c r="D37" s="88">
        <f t="shared" si="1"/>
        <v>24000</v>
      </c>
      <c r="E37" s="91"/>
      <c r="F37" s="92">
        <v>24000</v>
      </c>
      <c r="G37" s="170">
        <f t="shared" si="2"/>
        <v>18000</v>
      </c>
      <c r="H37" s="171"/>
      <c r="I37" s="172">
        <v>18000</v>
      </c>
      <c r="J37" s="174">
        <f t="shared" si="3"/>
        <v>0</v>
      </c>
      <c r="K37" s="171"/>
      <c r="L37" s="171"/>
    </row>
    <row r="38" spans="1:12" hidden="1">
      <c r="A38" s="90" t="s">
        <v>10</v>
      </c>
      <c r="B38" s="188"/>
      <c r="C38" s="86"/>
      <c r="D38" s="89">
        <f t="shared" si="1"/>
        <v>0</v>
      </c>
      <c r="E38" s="91"/>
      <c r="F38" s="91"/>
      <c r="G38" s="174">
        <f t="shared" si="2"/>
        <v>0</v>
      </c>
      <c r="H38" s="167"/>
      <c r="I38" s="167"/>
      <c r="J38" s="174">
        <f t="shared" si="3"/>
        <v>0</v>
      </c>
      <c r="K38" s="171"/>
      <c r="L38" s="171"/>
    </row>
    <row r="39" spans="1:12" hidden="1">
      <c r="A39" s="90" t="s">
        <v>12</v>
      </c>
      <c r="B39" s="188"/>
      <c r="C39" s="86"/>
      <c r="D39" s="89">
        <f t="shared" si="1"/>
        <v>0</v>
      </c>
      <c r="E39" s="91"/>
      <c r="F39" s="91"/>
      <c r="G39" s="174">
        <f t="shared" si="2"/>
        <v>0</v>
      </c>
      <c r="H39" s="167"/>
      <c r="I39" s="167"/>
      <c r="J39" s="174">
        <f t="shared" si="3"/>
        <v>0</v>
      </c>
      <c r="K39" s="171"/>
      <c r="L39" s="171"/>
    </row>
    <row r="40" spans="1:12" hidden="1">
      <c r="A40" s="90"/>
      <c r="B40" s="188"/>
      <c r="C40" s="86"/>
      <c r="D40" s="89">
        <f t="shared" si="1"/>
        <v>0</v>
      </c>
      <c r="E40" s="91"/>
      <c r="F40" s="91"/>
      <c r="G40" s="166">
        <f t="shared" si="2"/>
        <v>0</v>
      </c>
      <c r="H40" s="167"/>
      <c r="I40" s="167"/>
      <c r="J40" s="174">
        <f t="shared" si="3"/>
        <v>0</v>
      </c>
      <c r="K40" s="171"/>
      <c r="L40" s="171"/>
    </row>
    <row r="41" spans="1:12" hidden="1">
      <c r="A41" s="90"/>
      <c r="B41" s="188"/>
      <c r="C41" s="86"/>
      <c r="D41" s="89">
        <f t="shared" si="1"/>
        <v>0</v>
      </c>
      <c r="E41" s="91"/>
      <c r="F41" s="91"/>
      <c r="G41" s="166">
        <f t="shared" si="2"/>
        <v>0</v>
      </c>
      <c r="H41" s="167"/>
      <c r="I41" s="167"/>
      <c r="J41" s="174">
        <f t="shared" si="3"/>
        <v>0</v>
      </c>
      <c r="K41" s="171"/>
      <c r="L41" s="171"/>
    </row>
    <row r="42" spans="1:12" hidden="1">
      <c r="A42" s="90"/>
      <c r="B42" s="188"/>
      <c r="C42" s="86"/>
      <c r="D42" s="89">
        <f t="shared" si="1"/>
        <v>0</v>
      </c>
      <c r="E42" s="91"/>
      <c r="F42" s="91"/>
      <c r="G42" s="166">
        <f t="shared" si="2"/>
        <v>0</v>
      </c>
      <c r="H42" s="167"/>
      <c r="I42" s="167"/>
      <c r="J42" s="174">
        <f t="shared" si="3"/>
        <v>0</v>
      </c>
      <c r="K42" s="171"/>
      <c r="L42" s="171"/>
    </row>
    <row r="43" spans="1:12" hidden="1">
      <c r="A43" s="90" t="s">
        <v>9</v>
      </c>
      <c r="B43" s="189"/>
      <c r="C43" s="86"/>
      <c r="D43" s="89">
        <f t="shared" si="1"/>
        <v>0</v>
      </c>
      <c r="E43" s="91"/>
      <c r="F43" s="91"/>
      <c r="G43" s="174">
        <f t="shared" si="2"/>
        <v>0</v>
      </c>
      <c r="H43" s="167"/>
      <c r="I43" s="167"/>
      <c r="J43" s="174">
        <f t="shared" si="3"/>
        <v>0</v>
      </c>
      <c r="K43" s="171"/>
      <c r="L43" s="171"/>
    </row>
    <row r="44" spans="1:12" ht="22.5">
      <c r="A44" s="90" t="s">
        <v>14</v>
      </c>
      <c r="B44" s="94"/>
      <c r="C44" s="94"/>
      <c r="D44" s="88">
        <f t="shared" si="1"/>
        <v>182646.46</v>
      </c>
      <c r="E44" s="95">
        <v>182646.46</v>
      </c>
      <c r="F44" s="91"/>
      <c r="G44" s="174">
        <f t="shared" si="2"/>
        <v>0</v>
      </c>
      <c r="H44" s="167"/>
      <c r="I44" s="167"/>
      <c r="J44" s="174">
        <f t="shared" si="3"/>
        <v>0</v>
      </c>
      <c r="K44" s="167"/>
      <c r="L44" s="167"/>
    </row>
    <row r="45" spans="1:12" s="28" customFormat="1" ht="19.5">
      <c r="A45" s="96" t="s">
        <v>128</v>
      </c>
      <c r="B45" s="94"/>
      <c r="C45" s="94"/>
      <c r="D45" s="88">
        <f t="shared" si="1"/>
        <v>2759833.46</v>
      </c>
      <c r="E45" s="88">
        <f>E46+E54+E144+E157+E177</f>
        <v>2728892.23</v>
      </c>
      <c r="F45" s="88">
        <f>F46+F54+F144+F157+F177</f>
        <v>30941.23</v>
      </c>
      <c r="G45" s="170">
        <f>H45+I45</f>
        <v>809547.75</v>
      </c>
      <c r="H45" s="170">
        <f>H46+H54+H144+H157+H177</f>
        <v>787774.27</v>
      </c>
      <c r="I45" s="170">
        <f>I46+I54+I144+I157+I177</f>
        <v>21773.480000000003</v>
      </c>
      <c r="J45" s="170">
        <f>K45+L45</f>
        <v>547143.6</v>
      </c>
      <c r="K45" s="170">
        <f>K46+K54+K144+K157+K177</f>
        <v>525370.12</v>
      </c>
      <c r="L45" s="170">
        <f>L46+L54+L144+L157+L177</f>
        <v>21773.480000000003</v>
      </c>
    </row>
    <row r="46" spans="1:12" s="3" customFormat="1" ht="22.5">
      <c r="A46" s="97" t="s">
        <v>19</v>
      </c>
      <c r="B46" s="98">
        <v>210</v>
      </c>
      <c r="C46" s="98"/>
      <c r="D46" s="88">
        <f t="shared" si="1"/>
        <v>1664455.34</v>
      </c>
      <c r="E46" s="99">
        <f>E47+E50+E51</f>
        <v>1664455.34</v>
      </c>
      <c r="F46" s="100">
        <f t="shared" ref="F46:L46" si="4">F47+F50+F51</f>
        <v>0</v>
      </c>
      <c r="G46" s="170">
        <f t="shared" si="2"/>
        <v>387000</v>
      </c>
      <c r="H46" s="173">
        <f t="shared" si="4"/>
        <v>387000</v>
      </c>
      <c r="I46" s="175">
        <f t="shared" si="4"/>
        <v>0</v>
      </c>
      <c r="J46" s="170">
        <f t="shared" si="3"/>
        <v>374337.17</v>
      </c>
      <c r="K46" s="173">
        <f t="shared" si="4"/>
        <v>374337.17</v>
      </c>
      <c r="L46" s="175">
        <f t="shared" si="4"/>
        <v>0</v>
      </c>
    </row>
    <row r="47" spans="1:12" s="1" customFormat="1" ht="14.25">
      <c r="A47" s="97" t="s">
        <v>20</v>
      </c>
      <c r="B47" s="98"/>
      <c r="C47" s="178">
        <v>211</v>
      </c>
      <c r="D47" s="88">
        <f t="shared" si="1"/>
        <v>1278063.8500000001</v>
      </c>
      <c r="E47" s="99">
        <f>E48+E49</f>
        <v>1278063.8500000001</v>
      </c>
      <c r="F47" s="100">
        <f t="shared" ref="F47:L47" si="5">F48+F49</f>
        <v>0</v>
      </c>
      <c r="G47" s="170">
        <f t="shared" si="2"/>
        <v>292000</v>
      </c>
      <c r="H47" s="173">
        <f t="shared" si="5"/>
        <v>292000</v>
      </c>
      <c r="I47" s="175">
        <f t="shared" si="5"/>
        <v>0</v>
      </c>
      <c r="J47" s="170">
        <f t="shared" si="3"/>
        <v>287509.34999999998</v>
      </c>
      <c r="K47" s="173">
        <f t="shared" si="5"/>
        <v>287509.34999999998</v>
      </c>
      <c r="L47" s="175">
        <f t="shared" si="5"/>
        <v>0</v>
      </c>
    </row>
    <row r="48" spans="1:12" ht="23.25">
      <c r="A48" s="101" t="s">
        <v>21</v>
      </c>
      <c r="B48" s="102"/>
      <c r="C48" s="179"/>
      <c r="D48" s="88">
        <f t="shared" si="1"/>
        <v>806285.26</v>
      </c>
      <c r="E48" s="103">
        <v>806285.26</v>
      </c>
      <c r="F48" s="104"/>
      <c r="G48" s="170">
        <f t="shared" si="2"/>
        <v>210000</v>
      </c>
      <c r="H48" s="177">
        <v>210000</v>
      </c>
      <c r="I48" s="176"/>
      <c r="J48" s="170">
        <f t="shared" si="3"/>
        <v>206349.62</v>
      </c>
      <c r="K48" s="177">
        <v>206349.62</v>
      </c>
      <c r="L48" s="176"/>
    </row>
    <row r="49" spans="1:12" ht="23.25">
      <c r="A49" s="101" t="s">
        <v>143</v>
      </c>
      <c r="B49" s="102"/>
      <c r="C49" s="180"/>
      <c r="D49" s="88">
        <f t="shared" si="1"/>
        <v>471778.59</v>
      </c>
      <c r="E49" s="103">
        <v>471778.59</v>
      </c>
      <c r="F49" s="104"/>
      <c r="G49" s="170">
        <f t="shared" si="2"/>
        <v>82000</v>
      </c>
      <c r="H49" s="177">
        <v>82000</v>
      </c>
      <c r="I49" s="176"/>
      <c r="J49" s="170">
        <f t="shared" si="3"/>
        <v>81159.73</v>
      </c>
      <c r="K49" s="177">
        <v>81159.73</v>
      </c>
      <c r="L49" s="176"/>
    </row>
    <row r="50" spans="1:12" s="1" customFormat="1" ht="42.75" hidden="1">
      <c r="A50" s="97" t="s">
        <v>23</v>
      </c>
      <c r="B50" s="98"/>
      <c r="C50" s="105">
        <v>212</v>
      </c>
      <c r="D50" s="89">
        <f t="shared" si="1"/>
        <v>0</v>
      </c>
      <c r="E50" s="104"/>
      <c r="F50" s="104"/>
      <c r="G50" s="174">
        <f t="shared" si="2"/>
        <v>0</v>
      </c>
      <c r="H50" s="169"/>
      <c r="I50" s="176"/>
      <c r="J50" s="174">
        <f t="shared" si="3"/>
        <v>0</v>
      </c>
      <c r="K50" s="169"/>
      <c r="L50" s="169"/>
    </row>
    <row r="51" spans="1:12" s="1" customFormat="1" ht="21.75">
      <c r="A51" s="97" t="s">
        <v>24</v>
      </c>
      <c r="B51" s="98"/>
      <c r="C51" s="178">
        <v>213</v>
      </c>
      <c r="D51" s="88">
        <f t="shared" si="1"/>
        <v>386391.49</v>
      </c>
      <c r="E51" s="99">
        <f>E52+E53</f>
        <v>386391.49</v>
      </c>
      <c r="F51" s="100">
        <f t="shared" ref="F51:L51" si="6">F52+F53</f>
        <v>0</v>
      </c>
      <c r="G51" s="170">
        <f t="shared" si="2"/>
        <v>95000</v>
      </c>
      <c r="H51" s="173">
        <f t="shared" si="6"/>
        <v>95000</v>
      </c>
      <c r="I51" s="175">
        <f t="shared" si="6"/>
        <v>0</v>
      </c>
      <c r="J51" s="170">
        <f t="shared" si="3"/>
        <v>86827.82</v>
      </c>
      <c r="K51" s="173">
        <f t="shared" si="6"/>
        <v>86827.82</v>
      </c>
      <c r="L51" s="175">
        <f t="shared" si="6"/>
        <v>0</v>
      </c>
    </row>
    <row r="52" spans="1:12" ht="23.25">
      <c r="A52" s="101" t="s">
        <v>21</v>
      </c>
      <c r="B52" s="102"/>
      <c r="C52" s="179"/>
      <c r="D52" s="88">
        <f t="shared" si="1"/>
        <v>279169.55</v>
      </c>
      <c r="E52" s="92">
        <v>279169.55</v>
      </c>
      <c r="F52" s="91"/>
      <c r="G52" s="170">
        <f t="shared" si="2"/>
        <v>65000</v>
      </c>
      <c r="H52" s="172">
        <v>65000</v>
      </c>
      <c r="I52" s="167"/>
      <c r="J52" s="170">
        <f t="shared" si="3"/>
        <v>62317.58</v>
      </c>
      <c r="K52" s="172">
        <v>62317.58</v>
      </c>
      <c r="L52" s="171"/>
    </row>
    <row r="53" spans="1:12" ht="23.25">
      <c r="A53" s="101" t="s">
        <v>161</v>
      </c>
      <c r="B53" s="102"/>
      <c r="C53" s="180"/>
      <c r="D53" s="88">
        <f t="shared" si="1"/>
        <v>107221.94</v>
      </c>
      <c r="E53" s="92">
        <v>107221.94</v>
      </c>
      <c r="F53" s="91"/>
      <c r="G53" s="170">
        <f t="shared" si="2"/>
        <v>30000</v>
      </c>
      <c r="H53" s="172">
        <v>30000</v>
      </c>
      <c r="I53" s="167"/>
      <c r="J53" s="170">
        <f t="shared" si="3"/>
        <v>24510.240000000002</v>
      </c>
      <c r="K53" s="172">
        <v>24510.240000000002</v>
      </c>
      <c r="L53" s="171"/>
    </row>
    <row r="54" spans="1:12" s="3" customFormat="1" ht="15.75">
      <c r="A54" s="97" t="s">
        <v>25</v>
      </c>
      <c r="B54" s="98">
        <v>220</v>
      </c>
      <c r="C54" s="98"/>
      <c r="D54" s="88">
        <f t="shared" si="1"/>
        <v>627745.24</v>
      </c>
      <c r="E54" s="106">
        <f>E55+E56+E57+E74+E105+E128+E133</f>
        <v>625044.12</v>
      </c>
      <c r="F54" s="100">
        <f t="shared" ref="F54:L54" si="7">F55+F56+F57+F74+F105+F128+F133</f>
        <v>2701.12</v>
      </c>
      <c r="G54" s="170">
        <f t="shared" si="2"/>
        <v>100550.56</v>
      </c>
      <c r="H54" s="173">
        <f t="shared" si="7"/>
        <v>99200</v>
      </c>
      <c r="I54" s="173">
        <f t="shared" si="7"/>
        <v>1350.5600000000002</v>
      </c>
      <c r="J54" s="170">
        <f t="shared" si="3"/>
        <v>99176</v>
      </c>
      <c r="K54" s="173">
        <f t="shared" si="7"/>
        <v>97825.44</v>
      </c>
      <c r="L54" s="173">
        <f t="shared" si="7"/>
        <v>1350.5600000000002</v>
      </c>
    </row>
    <row r="55" spans="1:12" s="1" customFormat="1" ht="14.25">
      <c r="A55" s="107" t="s">
        <v>26</v>
      </c>
      <c r="B55" s="98"/>
      <c r="C55" s="98">
        <v>221</v>
      </c>
      <c r="D55" s="88">
        <f t="shared" si="1"/>
        <v>8843.07</v>
      </c>
      <c r="E55" s="103">
        <v>8843.07</v>
      </c>
      <c r="F55" s="104"/>
      <c r="G55" s="170">
        <f t="shared" si="2"/>
        <v>4000</v>
      </c>
      <c r="H55" s="177">
        <v>4000</v>
      </c>
      <c r="I55" s="176"/>
      <c r="J55" s="170">
        <f t="shared" si="3"/>
        <v>3401.44</v>
      </c>
      <c r="K55" s="177">
        <v>3401.44</v>
      </c>
      <c r="L55" s="176"/>
    </row>
    <row r="56" spans="1:12" s="1" customFormat="1" ht="14.25" hidden="1">
      <c r="A56" s="107" t="s">
        <v>27</v>
      </c>
      <c r="B56" s="98"/>
      <c r="C56" s="98">
        <v>222</v>
      </c>
      <c r="D56" s="89">
        <f t="shared" si="1"/>
        <v>0</v>
      </c>
      <c r="E56" s="104"/>
      <c r="F56" s="104"/>
      <c r="G56" s="174">
        <f t="shared" si="2"/>
        <v>0</v>
      </c>
      <c r="H56" s="176"/>
      <c r="I56" s="176"/>
      <c r="J56" s="166">
        <f t="shared" si="3"/>
        <v>0</v>
      </c>
      <c r="K56" s="169"/>
      <c r="L56" s="169"/>
    </row>
    <row r="57" spans="1:12" s="1" customFormat="1" ht="14.25">
      <c r="A57" s="107" t="s">
        <v>28</v>
      </c>
      <c r="B57" s="98"/>
      <c r="C57" s="178">
        <v>223</v>
      </c>
      <c r="D57" s="88">
        <f t="shared" si="1"/>
        <v>10235.58</v>
      </c>
      <c r="E57" s="99">
        <f>SUM(E58:E73)</f>
        <v>7534.46</v>
      </c>
      <c r="F57" s="99">
        <f t="shared" ref="F57:L57" si="8">SUM(F58:F73)</f>
        <v>2701.12</v>
      </c>
      <c r="G57" s="170">
        <f t="shared" si="2"/>
        <v>2550.5600000000004</v>
      </c>
      <c r="H57" s="173">
        <f t="shared" si="8"/>
        <v>1200</v>
      </c>
      <c r="I57" s="173">
        <f t="shared" si="8"/>
        <v>1350.5600000000002</v>
      </c>
      <c r="J57" s="170">
        <f t="shared" si="3"/>
        <v>1878.5600000000002</v>
      </c>
      <c r="K57" s="173">
        <f t="shared" si="8"/>
        <v>528</v>
      </c>
      <c r="L57" s="173">
        <f t="shared" si="8"/>
        <v>1350.5600000000002</v>
      </c>
    </row>
    <row r="58" spans="1:12">
      <c r="A58" s="108" t="s">
        <v>133</v>
      </c>
      <c r="B58" s="102"/>
      <c r="C58" s="179"/>
      <c r="D58" s="88">
        <f t="shared" si="1"/>
        <v>8035.58</v>
      </c>
      <c r="E58" s="92">
        <v>5534.46</v>
      </c>
      <c r="F58" s="92">
        <v>2501.12</v>
      </c>
      <c r="G58" s="170">
        <f t="shared" si="2"/>
        <v>2349.2799999999997</v>
      </c>
      <c r="H58" s="172">
        <v>1000</v>
      </c>
      <c r="I58" s="172">
        <v>1349.28</v>
      </c>
      <c r="J58" s="170">
        <f t="shared" si="3"/>
        <v>1784.75</v>
      </c>
      <c r="K58" s="172">
        <v>435.47</v>
      </c>
      <c r="L58" s="172">
        <v>1349.28</v>
      </c>
    </row>
    <row r="59" spans="1:12" hidden="1">
      <c r="A59" s="108" t="s">
        <v>29</v>
      </c>
      <c r="B59" s="102"/>
      <c r="C59" s="179"/>
      <c r="D59" s="89">
        <f t="shared" si="1"/>
        <v>0</v>
      </c>
      <c r="E59" s="91"/>
      <c r="F59" s="91"/>
      <c r="G59" s="174">
        <f t="shared" si="2"/>
        <v>0</v>
      </c>
      <c r="H59" s="171"/>
      <c r="I59" s="171"/>
      <c r="J59" s="174">
        <f t="shared" si="3"/>
        <v>0</v>
      </c>
      <c r="K59" s="171"/>
      <c r="L59" s="171"/>
    </row>
    <row r="60" spans="1:12" hidden="1">
      <c r="A60" s="108" t="s">
        <v>30</v>
      </c>
      <c r="B60" s="102"/>
      <c r="C60" s="179"/>
      <c r="D60" s="89">
        <f t="shared" si="1"/>
        <v>0</v>
      </c>
      <c r="E60" s="91"/>
      <c r="F60" s="91"/>
      <c r="G60" s="174">
        <f t="shared" si="2"/>
        <v>0</v>
      </c>
      <c r="H60" s="171"/>
      <c r="I60" s="171"/>
      <c r="J60" s="174">
        <f t="shared" si="3"/>
        <v>0</v>
      </c>
      <c r="K60" s="171"/>
      <c r="L60" s="171"/>
    </row>
    <row r="61" spans="1:12" hidden="1">
      <c r="A61" s="108" t="s">
        <v>31</v>
      </c>
      <c r="B61" s="102"/>
      <c r="C61" s="179"/>
      <c r="D61" s="89">
        <f t="shared" si="1"/>
        <v>0</v>
      </c>
      <c r="E61" s="91"/>
      <c r="F61" s="91"/>
      <c r="G61" s="174">
        <f t="shared" si="2"/>
        <v>0</v>
      </c>
      <c r="H61" s="171"/>
      <c r="I61" s="171"/>
      <c r="J61" s="174">
        <f t="shared" si="3"/>
        <v>0</v>
      </c>
      <c r="K61" s="171"/>
      <c r="L61" s="171"/>
    </row>
    <row r="62" spans="1:12" hidden="1">
      <c r="A62" s="108" t="s">
        <v>32</v>
      </c>
      <c r="B62" s="102"/>
      <c r="C62" s="179"/>
      <c r="D62" s="89">
        <f t="shared" si="1"/>
        <v>0</v>
      </c>
      <c r="E62" s="91"/>
      <c r="F62" s="91"/>
      <c r="G62" s="174">
        <f t="shared" si="2"/>
        <v>0</v>
      </c>
      <c r="H62" s="171"/>
      <c r="I62" s="171"/>
      <c r="J62" s="174">
        <f t="shared" si="3"/>
        <v>0</v>
      </c>
      <c r="K62" s="171"/>
      <c r="L62" s="171"/>
    </row>
    <row r="63" spans="1:12" hidden="1">
      <c r="A63" s="108" t="s">
        <v>33</v>
      </c>
      <c r="B63" s="102"/>
      <c r="C63" s="179"/>
      <c r="D63" s="89">
        <f t="shared" si="1"/>
        <v>0</v>
      </c>
      <c r="E63" s="91"/>
      <c r="F63" s="91"/>
      <c r="G63" s="174">
        <f t="shared" si="2"/>
        <v>0</v>
      </c>
      <c r="H63" s="171"/>
      <c r="I63" s="171"/>
      <c r="J63" s="174">
        <f t="shared" si="3"/>
        <v>0</v>
      </c>
      <c r="K63" s="171"/>
      <c r="L63" s="171"/>
    </row>
    <row r="64" spans="1:12" hidden="1">
      <c r="A64" s="108" t="s">
        <v>34</v>
      </c>
      <c r="B64" s="102"/>
      <c r="C64" s="179"/>
      <c r="D64" s="89">
        <f t="shared" si="1"/>
        <v>0</v>
      </c>
      <c r="E64" s="91"/>
      <c r="F64" s="91"/>
      <c r="G64" s="174">
        <f t="shared" si="2"/>
        <v>0</v>
      </c>
      <c r="H64" s="171"/>
      <c r="I64" s="171"/>
      <c r="J64" s="174">
        <f t="shared" si="3"/>
        <v>0</v>
      </c>
      <c r="K64" s="171"/>
      <c r="L64" s="171"/>
    </row>
    <row r="65" spans="1:12" hidden="1">
      <c r="A65" s="108" t="s">
        <v>36</v>
      </c>
      <c r="B65" s="102"/>
      <c r="C65" s="179"/>
      <c r="D65" s="89">
        <f t="shared" si="1"/>
        <v>0</v>
      </c>
      <c r="E65" s="91"/>
      <c r="F65" s="91"/>
      <c r="G65" s="174">
        <f t="shared" si="2"/>
        <v>0</v>
      </c>
      <c r="H65" s="171"/>
      <c r="I65" s="171"/>
      <c r="J65" s="174">
        <f t="shared" si="3"/>
        <v>0</v>
      </c>
      <c r="K65" s="171"/>
      <c r="L65" s="171"/>
    </row>
    <row r="66" spans="1:12" hidden="1">
      <c r="A66" s="108" t="s">
        <v>37</v>
      </c>
      <c r="B66" s="102"/>
      <c r="C66" s="179"/>
      <c r="D66" s="89">
        <f t="shared" si="1"/>
        <v>0</v>
      </c>
      <c r="E66" s="91"/>
      <c r="F66" s="91"/>
      <c r="G66" s="174">
        <f t="shared" si="2"/>
        <v>0</v>
      </c>
      <c r="H66" s="171"/>
      <c r="I66" s="171"/>
      <c r="J66" s="174">
        <f t="shared" si="3"/>
        <v>0</v>
      </c>
      <c r="K66" s="171"/>
      <c r="L66" s="171"/>
    </row>
    <row r="67" spans="1:12" hidden="1">
      <c r="A67" s="108" t="s">
        <v>38</v>
      </c>
      <c r="B67" s="102"/>
      <c r="C67" s="179"/>
      <c r="D67" s="89">
        <f t="shared" si="1"/>
        <v>0</v>
      </c>
      <c r="E67" s="91"/>
      <c r="F67" s="91"/>
      <c r="G67" s="174">
        <f t="shared" si="2"/>
        <v>0</v>
      </c>
      <c r="H67" s="171"/>
      <c r="I67" s="171"/>
      <c r="J67" s="174">
        <f t="shared" si="3"/>
        <v>0</v>
      </c>
      <c r="K67" s="171"/>
      <c r="L67" s="171"/>
    </row>
    <row r="68" spans="1:12">
      <c r="A68" s="108" t="s">
        <v>134</v>
      </c>
      <c r="B68" s="102"/>
      <c r="C68" s="179"/>
      <c r="D68" s="88">
        <f t="shared" si="1"/>
        <v>1100</v>
      </c>
      <c r="E68" s="92">
        <v>1000</v>
      </c>
      <c r="F68" s="92">
        <v>100</v>
      </c>
      <c r="G68" s="170">
        <f t="shared" si="2"/>
        <v>100.64</v>
      </c>
      <c r="H68" s="172">
        <v>100</v>
      </c>
      <c r="I68" s="172">
        <v>0.64</v>
      </c>
      <c r="J68" s="170">
        <f t="shared" si="3"/>
        <v>46.9</v>
      </c>
      <c r="K68" s="172">
        <v>46.26</v>
      </c>
      <c r="L68" s="172">
        <v>0.64</v>
      </c>
    </row>
    <row r="69" spans="1:12">
      <c r="A69" s="108" t="s">
        <v>35</v>
      </c>
      <c r="B69" s="102"/>
      <c r="C69" s="179"/>
      <c r="D69" s="88">
        <f t="shared" si="1"/>
        <v>1100</v>
      </c>
      <c r="E69" s="92">
        <v>1000</v>
      </c>
      <c r="F69" s="92">
        <v>100</v>
      </c>
      <c r="G69" s="170">
        <f t="shared" si="2"/>
        <v>100.64</v>
      </c>
      <c r="H69" s="172">
        <v>100</v>
      </c>
      <c r="I69" s="172">
        <v>0.64</v>
      </c>
      <c r="J69" s="170">
        <f t="shared" si="3"/>
        <v>46.910000000000004</v>
      </c>
      <c r="K69" s="172">
        <v>46.27</v>
      </c>
      <c r="L69" s="172">
        <v>0.64</v>
      </c>
    </row>
    <row r="70" spans="1:12" hidden="1">
      <c r="A70" s="108"/>
      <c r="B70" s="102"/>
      <c r="C70" s="179"/>
      <c r="D70" s="89">
        <f t="shared" si="1"/>
        <v>0</v>
      </c>
      <c r="E70" s="91"/>
      <c r="F70" s="91"/>
      <c r="G70" s="166">
        <f t="shared" si="2"/>
        <v>0</v>
      </c>
      <c r="H70" s="167"/>
      <c r="I70" s="171"/>
      <c r="J70" s="166">
        <f t="shared" si="3"/>
        <v>0</v>
      </c>
      <c r="K70" s="167"/>
      <c r="L70" s="167"/>
    </row>
    <row r="71" spans="1:12" hidden="1">
      <c r="A71" s="108"/>
      <c r="B71" s="102"/>
      <c r="C71" s="179"/>
      <c r="D71" s="89">
        <f t="shared" si="1"/>
        <v>0</v>
      </c>
      <c r="E71" s="91"/>
      <c r="F71" s="91"/>
      <c r="G71" s="166">
        <f t="shared" si="2"/>
        <v>0</v>
      </c>
      <c r="H71" s="167"/>
      <c r="I71" s="171"/>
      <c r="J71" s="166">
        <f t="shared" si="3"/>
        <v>0</v>
      </c>
      <c r="K71" s="167"/>
      <c r="L71" s="167"/>
    </row>
    <row r="72" spans="1:12" hidden="1">
      <c r="A72" s="108"/>
      <c r="B72" s="102"/>
      <c r="C72" s="179"/>
      <c r="D72" s="89">
        <f t="shared" si="1"/>
        <v>0</v>
      </c>
      <c r="E72" s="91"/>
      <c r="F72" s="91"/>
      <c r="G72" s="166">
        <f t="shared" si="2"/>
        <v>0</v>
      </c>
      <c r="H72" s="167"/>
      <c r="I72" s="171"/>
      <c r="J72" s="166">
        <f t="shared" si="3"/>
        <v>0</v>
      </c>
      <c r="K72" s="167"/>
      <c r="L72" s="167"/>
    </row>
    <row r="73" spans="1:12" hidden="1">
      <c r="A73" s="108"/>
      <c r="B73" s="102"/>
      <c r="C73" s="180"/>
      <c r="D73" s="89">
        <f t="shared" ref="D73:D139" si="9">E73+F73</f>
        <v>0</v>
      </c>
      <c r="E73" s="91"/>
      <c r="F73" s="91"/>
      <c r="G73" s="166">
        <f t="shared" ref="G73:G139" si="10">H73+I73</f>
        <v>0</v>
      </c>
      <c r="H73" s="167"/>
      <c r="I73" s="171"/>
      <c r="J73" s="166">
        <f t="shared" ref="J73:J139" si="11">K73+L73</f>
        <v>0</v>
      </c>
      <c r="K73" s="167"/>
      <c r="L73" s="167"/>
    </row>
    <row r="74" spans="1:12" s="1" customFormat="1" ht="21.75">
      <c r="A74" s="109" t="s">
        <v>39</v>
      </c>
      <c r="B74" s="98"/>
      <c r="C74" s="184">
        <v>225</v>
      </c>
      <c r="D74" s="88">
        <f t="shared" si="9"/>
        <v>209998</v>
      </c>
      <c r="E74" s="99">
        <f>E75+E76+E77+E78+E79+E80+SUM(E93:E104)</f>
        <v>209998</v>
      </c>
      <c r="F74" s="100">
        <f t="shared" ref="F74:L74" si="12">F75+F76+F77+F78+F79+F80+SUM(F93:F104)</f>
        <v>0</v>
      </c>
      <c r="G74" s="170">
        <f t="shared" si="10"/>
        <v>3000</v>
      </c>
      <c r="H74" s="173">
        <f t="shared" si="12"/>
        <v>3000</v>
      </c>
      <c r="I74" s="175">
        <f t="shared" si="12"/>
        <v>0</v>
      </c>
      <c r="J74" s="170">
        <f t="shared" si="11"/>
        <v>2980</v>
      </c>
      <c r="K74" s="173">
        <f t="shared" si="12"/>
        <v>2980</v>
      </c>
      <c r="L74" s="175">
        <f t="shared" si="12"/>
        <v>0</v>
      </c>
    </row>
    <row r="75" spans="1:12" hidden="1">
      <c r="A75" s="110" t="s">
        <v>40</v>
      </c>
      <c r="B75" s="102"/>
      <c r="C75" s="185"/>
      <c r="D75" s="89">
        <f t="shared" si="9"/>
        <v>0</v>
      </c>
      <c r="E75" s="91"/>
      <c r="F75" s="91"/>
      <c r="G75" s="174">
        <f t="shared" si="10"/>
        <v>0</v>
      </c>
      <c r="H75" s="167"/>
      <c r="I75" s="171"/>
      <c r="J75" s="174">
        <f t="shared" si="11"/>
        <v>0</v>
      </c>
      <c r="K75" s="171"/>
      <c r="L75" s="171"/>
    </row>
    <row r="76" spans="1:12" ht="23.25" hidden="1">
      <c r="A76" s="111" t="s">
        <v>41</v>
      </c>
      <c r="B76" s="102"/>
      <c r="C76" s="185"/>
      <c r="D76" s="89">
        <f t="shared" si="9"/>
        <v>0</v>
      </c>
      <c r="E76" s="91"/>
      <c r="F76" s="91"/>
      <c r="G76" s="174">
        <f t="shared" si="10"/>
        <v>0</v>
      </c>
      <c r="H76" s="167"/>
      <c r="I76" s="171"/>
      <c r="J76" s="174">
        <f t="shared" si="11"/>
        <v>0</v>
      </c>
      <c r="K76" s="171"/>
      <c r="L76" s="171"/>
    </row>
    <row r="77" spans="1:12" hidden="1">
      <c r="A77" s="110" t="s">
        <v>42</v>
      </c>
      <c r="B77" s="102"/>
      <c r="C77" s="185"/>
      <c r="D77" s="89">
        <f t="shared" si="9"/>
        <v>0</v>
      </c>
      <c r="E77" s="91"/>
      <c r="F77" s="91"/>
      <c r="G77" s="174">
        <f t="shared" si="10"/>
        <v>0</v>
      </c>
      <c r="H77" s="167"/>
      <c r="I77" s="171"/>
      <c r="J77" s="174">
        <f t="shared" si="11"/>
        <v>0</v>
      </c>
      <c r="K77" s="171"/>
      <c r="L77" s="171"/>
    </row>
    <row r="78" spans="1:12" hidden="1">
      <c r="A78" s="111" t="s">
        <v>43</v>
      </c>
      <c r="B78" s="102"/>
      <c r="C78" s="185"/>
      <c r="D78" s="89">
        <f t="shared" si="9"/>
        <v>0</v>
      </c>
      <c r="E78" s="91"/>
      <c r="F78" s="91"/>
      <c r="G78" s="174">
        <f t="shared" si="10"/>
        <v>0</v>
      </c>
      <c r="H78" s="167"/>
      <c r="I78" s="171"/>
      <c r="J78" s="174">
        <f t="shared" si="11"/>
        <v>0</v>
      </c>
      <c r="K78" s="171"/>
      <c r="L78" s="171"/>
    </row>
    <row r="79" spans="1:12" hidden="1">
      <c r="A79" s="111" t="s">
        <v>44</v>
      </c>
      <c r="B79" s="102"/>
      <c r="C79" s="185"/>
      <c r="D79" s="89">
        <f t="shared" si="9"/>
        <v>0</v>
      </c>
      <c r="E79" s="91"/>
      <c r="F79" s="91"/>
      <c r="G79" s="166">
        <f t="shared" si="10"/>
        <v>0</v>
      </c>
      <c r="H79" s="167"/>
      <c r="I79" s="171"/>
      <c r="J79" s="174">
        <f t="shared" si="11"/>
        <v>0</v>
      </c>
      <c r="K79" s="171"/>
      <c r="L79" s="171"/>
    </row>
    <row r="80" spans="1:12" s="24" customFormat="1">
      <c r="A80" s="112" t="s">
        <v>45</v>
      </c>
      <c r="B80" s="113"/>
      <c r="C80" s="185"/>
      <c r="D80" s="88">
        <f t="shared" si="9"/>
        <v>11998</v>
      </c>
      <c r="E80" s="88">
        <f>SUM(E81:E92)</f>
        <v>11998</v>
      </c>
      <c r="F80" s="89">
        <f t="shared" ref="F80:L80" si="13">SUM(F81:F92)</f>
        <v>0</v>
      </c>
      <c r="G80" s="174">
        <f t="shared" si="10"/>
        <v>0</v>
      </c>
      <c r="H80" s="174">
        <f t="shared" si="13"/>
        <v>0</v>
      </c>
      <c r="I80" s="174">
        <f t="shared" si="13"/>
        <v>0</v>
      </c>
      <c r="J80" s="174">
        <f t="shared" si="11"/>
        <v>0</v>
      </c>
      <c r="K80" s="174">
        <f t="shared" si="13"/>
        <v>0</v>
      </c>
      <c r="L80" s="174">
        <f t="shared" si="13"/>
        <v>0</v>
      </c>
    </row>
    <row r="81" spans="1:14" ht="34.5" hidden="1">
      <c r="A81" s="114" t="s">
        <v>46</v>
      </c>
      <c r="B81" s="102"/>
      <c r="C81" s="185"/>
      <c r="D81" s="89">
        <f t="shared" si="9"/>
        <v>0</v>
      </c>
      <c r="E81" s="91"/>
      <c r="F81" s="91"/>
      <c r="G81" s="174">
        <f t="shared" si="10"/>
        <v>0</v>
      </c>
      <c r="H81" s="171"/>
      <c r="I81" s="167"/>
      <c r="J81" s="174">
        <f t="shared" si="11"/>
        <v>0</v>
      </c>
      <c r="K81" s="171"/>
      <c r="L81" s="167"/>
    </row>
    <row r="82" spans="1:14" hidden="1">
      <c r="A82" s="115" t="s">
        <v>47</v>
      </c>
      <c r="B82" s="102"/>
      <c r="C82" s="185"/>
      <c r="D82" s="89">
        <f t="shared" si="9"/>
        <v>0</v>
      </c>
      <c r="E82" s="91"/>
      <c r="F82" s="91"/>
      <c r="G82" s="174">
        <f t="shared" si="10"/>
        <v>0</v>
      </c>
      <c r="H82" s="171"/>
      <c r="I82" s="167"/>
      <c r="J82" s="174">
        <f t="shared" si="11"/>
        <v>0</v>
      </c>
      <c r="K82" s="171"/>
      <c r="L82" s="167"/>
    </row>
    <row r="83" spans="1:14">
      <c r="A83" s="116" t="s">
        <v>48</v>
      </c>
      <c r="B83" s="102"/>
      <c r="C83" s="185"/>
      <c r="D83" s="88">
        <f t="shared" si="9"/>
        <v>11998</v>
      </c>
      <c r="E83" s="92">
        <v>11998</v>
      </c>
      <c r="F83" s="91"/>
      <c r="G83" s="174">
        <f t="shared" si="10"/>
        <v>0</v>
      </c>
      <c r="H83" s="171"/>
      <c r="I83" s="167"/>
      <c r="J83" s="174">
        <f t="shared" si="11"/>
        <v>0</v>
      </c>
      <c r="K83" s="171"/>
      <c r="L83" s="167"/>
    </row>
    <row r="84" spans="1:14" hidden="1">
      <c r="A84" s="115" t="s">
        <v>49</v>
      </c>
      <c r="B84" s="102"/>
      <c r="C84" s="185"/>
      <c r="D84" s="89">
        <f t="shared" si="9"/>
        <v>0</v>
      </c>
      <c r="E84" s="91"/>
      <c r="F84" s="91"/>
      <c r="G84" s="174">
        <f t="shared" si="10"/>
        <v>0</v>
      </c>
      <c r="H84" s="171"/>
      <c r="I84" s="167"/>
      <c r="J84" s="174">
        <f t="shared" si="11"/>
        <v>0</v>
      </c>
      <c r="K84" s="171"/>
      <c r="L84" s="167"/>
    </row>
    <row r="85" spans="1:14" ht="23.25" hidden="1">
      <c r="A85" s="114" t="s">
        <v>50</v>
      </c>
      <c r="B85" s="102"/>
      <c r="C85" s="185"/>
      <c r="D85" s="89">
        <f t="shared" si="9"/>
        <v>0</v>
      </c>
      <c r="E85" s="91"/>
      <c r="F85" s="91"/>
      <c r="G85" s="174">
        <f t="shared" si="10"/>
        <v>0</v>
      </c>
      <c r="H85" s="171"/>
      <c r="I85" s="167"/>
      <c r="J85" s="174">
        <f t="shared" si="11"/>
        <v>0</v>
      </c>
      <c r="K85" s="171"/>
      <c r="L85" s="167"/>
    </row>
    <row r="86" spans="1:14" hidden="1">
      <c r="A86" s="114"/>
      <c r="B86" s="102"/>
      <c r="C86" s="185"/>
      <c r="D86" s="89">
        <f t="shared" si="9"/>
        <v>0</v>
      </c>
      <c r="E86" s="91"/>
      <c r="F86" s="91"/>
      <c r="G86" s="174">
        <f t="shared" si="10"/>
        <v>0</v>
      </c>
      <c r="H86" s="171"/>
      <c r="I86" s="167"/>
      <c r="J86" s="174">
        <f t="shared" si="11"/>
        <v>0</v>
      </c>
      <c r="K86" s="171"/>
      <c r="L86" s="167"/>
    </row>
    <row r="87" spans="1:14" hidden="1">
      <c r="A87" s="117"/>
      <c r="B87" s="102"/>
      <c r="C87" s="185"/>
      <c r="D87" s="89">
        <f t="shared" si="9"/>
        <v>0</v>
      </c>
      <c r="E87" s="91"/>
      <c r="F87" s="91"/>
      <c r="G87" s="174">
        <f t="shared" si="10"/>
        <v>0</v>
      </c>
      <c r="H87" s="171"/>
      <c r="I87" s="167"/>
      <c r="J87" s="174">
        <f t="shared" si="11"/>
        <v>0</v>
      </c>
      <c r="K87" s="171"/>
      <c r="L87" s="167"/>
    </row>
    <row r="88" spans="1:14" ht="23.25" hidden="1">
      <c r="A88" s="114" t="s">
        <v>51</v>
      </c>
      <c r="B88" s="102"/>
      <c r="C88" s="185"/>
      <c r="D88" s="89">
        <f t="shared" si="9"/>
        <v>0</v>
      </c>
      <c r="E88" s="91"/>
      <c r="F88" s="91"/>
      <c r="G88" s="174">
        <f t="shared" si="10"/>
        <v>0</v>
      </c>
      <c r="H88" s="171"/>
      <c r="I88" s="167"/>
      <c r="J88" s="174">
        <f t="shared" si="11"/>
        <v>0</v>
      </c>
      <c r="K88" s="171"/>
      <c r="L88" s="167"/>
    </row>
    <row r="89" spans="1:14" hidden="1">
      <c r="A89" s="114"/>
      <c r="B89" s="102"/>
      <c r="C89" s="185"/>
      <c r="D89" s="89">
        <f t="shared" si="9"/>
        <v>0</v>
      </c>
      <c r="E89" s="91"/>
      <c r="F89" s="91"/>
      <c r="G89" s="174">
        <f t="shared" si="10"/>
        <v>0</v>
      </c>
      <c r="H89" s="171"/>
      <c r="I89" s="167"/>
      <c r="J89" s="174">
        <f t="shared" si="11"/>
        <v>0</v>
      </c>
      <c r="K89" s="171"/>
      <c r="L89" s="167"/>
    </row>
    <row r="90" spans="1:14" ht="23.25" hidden="1">
      <c r="A90" s="114" t="s">
        <v>52</v>
      </c>
      <c r="B90" s="102"/>
      <c r="C90" s="185"/>
      <c r="D90" s="89">
        <f t="shared" si="9"/>
        <v>0</v>
      </c>
      <c r="E90" s="91"/>
      <c r="F90" s="91"/>
      <c r="G90" s="174">
        <f t="shared" si="10"/>
        <v>0</v>
      </c>
      <c r="H90" s="171"/>
      <c r="I90" s="167"/>
      <c r="J90" s="174">
        <f t="shared" si="11"/>
        <v>0</v>
      </c>
      <c r="K90" s="171"/>
      <c r="L90" s="167"/>
    </row>
    <row r="91" spans="1:14" ht="23.25" hidden="1">
      <c r="A91" s="114" t="s">
        <v>53</v>
      </c>
      <c r="B91" s="102"/>
      <c r="C91" s="185"/>
      <c r="D91" s="89">
        <f t="shared" si="9"/>
        <v>0</v>
      </c>
      <c r="E91" s="91"/>
      <c r="F91" s="91"/>
      <c r="G91" s="174">
        <f t="shared" si="10"/>
        <v>0</v>
      </c>
      <c r="H91" s="171"/>
      <c r="I91" s="167"/>
      <c r="J91" s="174">
        <f t="shared" si="11"/>
        <v>0</v>
      </c>
      <c r="K91" s="171"/>
      <c r="L91" s="167"/>
    </row>
    <row r="92" spans="1:14" ht="15.75" hidden="1" customHeight="1">
      <c r="A92" s="114"/>
      <c r="B92" s="102"/>
      <c r="C92" s="185"/>
      <c r="D92" s="89">
        <f t="shared" si="9"/>
        <v>0</v>
      </c>
      <c r="E92" s="91"/>
      <c r="F92" s="91"/>
      <c r="G92" s="174">
        <f t="shared" si="10"/>
        <v>0</v>
      </c>
      <c r="H92" s="171"/>
      <c r="I92" s="167"/>
      <c r="J92" s="174">
        <f t="shared" si="11"/>
        <v>0</v>
      </c>
      <c r="K92" s="171"/>
      <c r="L92" s="167"/>
      <c r="N92" s="23"/>
    </row>
    <row r="93" spans="1:14" ht="23.25" hidden="1">
      <c r="A93" s="111" t="s">
        <v>54</v>
      </c>
      <c r="B93" s="102"/>
      <c r="C93" s="185"/>
      <c r="D93" s="89">
        <f t="shared" si="9"/>
        <v>0</v>
      </c>
      <c r="E93" s="91"/>
      <c r="F93" s="91"/>
      <c r="G93" s="174">
        <f t="shared" si="10"/>
        <v>0</v>
      </c>
      <c r="H93" s="171"/>
      <c r="I93" s="167"/>
      <c r="J93" s="174">
        <f t="shared" si="11"/>
        <v>0</v>
      </c>
      <c r="K93" s="171"/>
      <c r="L93" s="167"/>
    </row>
    <row r="94" spans="1:14" hidden="1">
      <c r="A94" s="110" t="s">
        <v>55</v>
      </c>
      <c r="B94" s="102"/>
      <c r="C94" s="185"/>
      <c r="D94" s="89">
        <f t="shared" si="9"/>
        <v>0</v>
      </c>
      <c r="E94" s="91"/>
      <c r="F94" s="91"/>
      <c r="G94" s="174">
        <f t="shared" si="10"/>
        <v>0</v>
      </c>
      <c r="H94" s="171"/>
      <c r="I94" s="167"/>
      <c r="J94" s="174">
        <f t="shared" si="11"/>
        <v>0</v>
      </c>
      <c r="K94" s="171"/>
      <c r="L94" s="167"/>
    </row>
    <row r="95" spans="1:14">
      <c r="A95" s="118" t="s">
        <v>56</v>
      </c>
      <c r="B95" s="102"/>
      <c r="C95" s="185"/>
      <c r="D95" s="88">
        <f t="shared" si="9"/>
        <v>8000</v>
      </c>
      <c r="E95" s="92">
        <v>8000</v>
      </c>
      <c r="F95" s="91"/>
      <c r="G95" s="170">
        <f t="shared" si="10"/>
        <v>3000</v>
      </c>
      <c r="H95" s="172">
        <v>3000</v>
      </c>
      <c r="I95" s="167"/>
      <c r="J95" s="170">
        <f t="shared" si="11"/>
        <v>2980</v>
      </c>
      <c r="K95" s="172">
        <v>2980</v>
      </c>
      <c r="L95" s="167"/>
    </row>
    <row r="96" spans="1:14" hidden="1">
      <c r="A96" s="111"/>
      <c r="B96" s="102"/>
      <c r="C96" s="185"/>
      <c r="D96" s="89">
        <f t="shared" si="9"/>
        <v>0</v>
      </c>
      <c r="E96" s="91"/>
      <c r="F96" s="91"/>
      <c r="G96" s="166">
        <f t="shared" si="10"/>
        <v>0</v>
      </c>
      <c r="H96" s="167"/>
      <c r="I96" s="167"/>
      <c r="J96" s="174">
        <f t="shared" si="11"/>
        <v>0</v>
      </c>
      <c r="K96" s="171"/>
      <c r="L96" s="167"/>
    </row>
    <row r="97" spans="1:12">
      <c r="A97" s="111" t="s">
        <v>57</v>
      </c>
      <c r="B97" s="102"/>
      <c r="C97" s="185"/>
      <c r="D97" s="88">
        <f t="shared" si="9"/>
        <v>190000</v>
      </c>
      <c r="E97" s="92">
        <v>190000</v>
      </c>
      <c r="F97" s="91"/>
      <c r="G97" s="174">
        <f t="shared" si="10"/>
        <v>0</v>
      </c>
      <c r="H97" s="167"/>
      <c r="I97" s="167"/>
      <c r="J97" s="174">
        <f t="shared" si="11"/>
        <v>0</v>
      </c>
      <c r="K97" s="171"/>
      <c r="L97" s="167"/>
    </row>
    <row r="98" spans="1:12" hidden="1">
      <c r="A98" s="111"/>
      <c r="B98" s="102"/>
      <c r="C98" s="185"/>
      <c r="D98" s="89">
        <f t="shared" si="9"/>
        <v>0</v>
      </c>
      <c r="E98" s="91"/>
      <c r="F98" s="91"/>
      <c r="G98" s="174">
        <f t="shared" si="10"/>
        <v>0</v>
      </c>
      <c r="H98" s="167"/>
      <c r="I98" s="167"/>
      <c r="J98" s="174">
        <f t="shared" si="11"/>
        <v>0</v>
      </c>
      <c r="K98" s="171"/>
      <c r="L98" s="167"/>
    </row>
    <row r="99" spans="1:12" hidden="1">
      <c r="A99" s="111"/>
      <c r="B99" s="102"/>
      <c r="C99" s="185"/>
      <c r="D99" s="89">
        <f t="shared" si="9"/>
        <v>0</v>
      </c>
      <c r="E99" s="91"/>
      <c r="F99" s="91"/>
      <c r="G99" s="174">
        <f t="shared" si="10"/>
        <v>0</v>
      </c>
      <c r="H99" s="167"/>
      <c r="I99" s="167"/>
      <c r="J99" s="174">
        <f t="shared" si="11"/>
        <v>0</v>
      </c>
      <c r="K99" s="171"/>
      <c r="L99" s="167"/>
    </row>
    <row r="100" spans="1:12" hidden="1">
      <c r="A100" s="111"/>
      <c r="B100" s="102"/>
      <c r="C100" s="185"/>
      <c r="D100" s="89">
        <f t="shared" si="9"/>
        <v>0</v>
      </c>
      <c r="E100" s="91"/>
      <c r="F100" s="91"/>
      <c r="G100" s="174">
        <f t="shared" si="10"/>
        <v>0</v>
      </c>
      <c r="H100" s="167"/>
      <c r="I100" s="167"/>
      <c r="J100" s="174">
        <f t="shared" si="11"/>
        <v>0</v>
      </c>
      <c r="K100" s="171"/>
      <c r="L100" s="167"/>
    </row>
    <row r="101" spans="1:12" hidden="1">
      <c r="A101" s="111"/>
      <c r="B101" s="102"/>
      <c r="C101" s="185"/>
      <c r="D101" s="89">
        <f t="shared" si="9"/>
        <v>0</v>
      </c>
      <c r="E101" s="91"/>
      <c r="F101" s="91"/>
      <c r="G101" s="174">
        <f t="shared" si="10"/>
        <v>0</v>
      </c>
      <c r="H101" s="167"/>
      <c r="I101" s="167"/>
      <c r="J101" s="174">
        <f t="shared" si="11"/>
        <v>0</v>
      </c>
      <c r="K101" s="171"/>
      <c r="L101" s="167"/>
    </row>
    <row r="102" spans="1:12" hidden="1">
      <c r="A102" s="111"/>
      <c r="B102" s="102"/>
      <c r="C102" s="185"/>
      <c r="D102" s="89">
        <f t="shared" si="9"/>
        <v>0</v>
      </c>
      <c r="E102" s="91"/>
      <c r="F102" s="91"/>
      <c r="G102" s="174">
        <f t="shared" si="10"/>
        <v>0</v>
      </c>
      <c r="H102" s="167"/>
      <c r="I102" s="167"/>
      <c r="J102" s="174">
        <f t="shared" si="11"/>
        <v>0</v>
      </c>
      <c r="K102" s="171"/>
      <c r="L102" s="167"/>
    </row>
    <row r="103" spans="1:12" hidden="1">
      <c r="A103" s="111"/>
      <c r="B103" s="102"/>
      <c r="C103" s="185"/>
      <c r="D103" s="89">
        <f t="shared" si="9"/>
        <v>0</v>
      </c>
      <c r="E103" s="91"/>
      <c r="F103" s="91"/>
      <c r="G103" s="174">
        <f t="shared" si="10"/>
        <v>0</v>
      </c>
      <c r="H103" s="167"/>
      <c r="I103" s="167"/>
      <c r="J103" s="174">
        <f t="shared" si="11"/>
        <v>0</v>
      </c>
      <c r="K103" s="171"/>
      <c r="L103" s="167"/>
    </row>
    <row r="104" spans="1:12" hidden="1">
      <c r="A104" s="110" t="s">
        <v>69</v>
      </c>
      <c r="B104" s="102"/>
      <c r="C104" s="186"/>
      <c r="D104" s="89">
        <f t="shared" si="9"/>
        <v>0</v>
      </c>
      <c r="E104" s="91"/>
      <c r="F104" s="91"/>
      <c r="G104" s="174">
        <f t="shared" si="10"/>
        <v>0</v>
      </c>
      <c r="H104" s="167"/>
      <c r="I104" s="167"/>
      <c r="J104" s="174">
        <f t="shared" si="11"/>
        <v>0</v>
      </c>
      <c r="K104" s="171"/>
      <c r="L104" s="167"/>
    </row>
    <row r="105" spans="1:12" s="1" customFormat="1" ht="14.25">
      <c r="A105" s="107" t="s">
        <v>58</v>
      </c>
      <c r="B105" s="98"/>
      <c r="C105" s="184">
        <v>226</v>
      </c>
      <c r="D105" s="88">
        <f t="shared" si="9"/>
        <v>398668.58999999997</v>
      </c>
      <c r="E105" s="99">
        <f>SUM(E106:E127)</f>
        <v>398668.58999999997</v>
      </c>
      <c r="F105" s="100">
        <f t="shared" ref="F105:L105" si="14">SUM(F106:F127)</f>
        <v>0</v>
      </c>
      <c r="G105" s="170">
        <f t="shared" si="10"/>
        <v>91000</v>
      </c>
      <c r="H105" s="173">
        <f t="shared" si="14"/>
        <v>91000</v>
      </c>
      <c r="I105" s="175">
        <f t="shared" si="14"/>
        <v>0</v>
      </c>
      <c r="J105" s="170">
        <f t="shared" si="11"/>
        <v>90916</v>
      </c>
      <c r="K105" s="173">
        <f t="shared" si="14"/>
        <v>90916</v>
      </c>
      <c r="L105" s="175">
        <f t="shared" si="14"/>
        <v>0</v>
      </c>
    </row>
    <row r="106" spans="1:12" ht="22.5">
      <c r="A106" s="119" t="s">
        <v>59</v>
      </c>
      <c r="B106" s="102"/>
      <c r="C106" s="185"/>
      <c r="D106" s="88">
        <f t="shared" si="9"/>
        <v>252315</v>
      </c>
      <c r="E106" s="92">
        <v>252315</v>
      </c>
      <c r="F106" s="91"/>
      <c r="G106" s="174">
        <f t="shared" si="10"/>
        <v>0</v>
      </c>
      <c r="H106" s="171"/>
      <c r="I106" s="167"/>
      <c r="J106" s="174">
        <f t="shared" si="11"/>
        <v>0</v>
      </c>
      <c r="K106" s="171"/>
      <c r="L106" s="171"/>
    </row>
    <row r="107" spans="1:12" hidden="1">
      <c r="A107" s="110" t="s">
        <v>60</v>
      </c>
      <c r="B107" s="102"/>
      <c r="C107" s="185"/>
      <c r="D107" s="89">
        <f t="shared" si="9"/>
        <v>0</v>
      </c>
      <c r="E107" s="91"/>
      <c r="F107" s="91"/>
      <c r="G107" s="174">
        <f t="shared" si="10"/>
        <v>0</v>
      </c>
      <c r="H107" s="171"/>
      <c r="I107" s="167"/>
      <c r="J107" s="174">
        <f t="shared" si="11"/>
        <v>0</v>
      </c>
      <c r="K107" s="171"/>
      <c r="L107" s="171"/>
    </row>
    <row r="108" spans="1:12" ht="34.5" hidden="1">
      <c r="A108" s="111" t="s">
        <v>61</v>
      </c>
      <c r="B108" s="102"/>
      <c r="C108" s="185"/>
      <c r="D108" s="89">
        <f t="shared" si="9"/>
        <v>0</v>
      </c>
      <c r="E108" s="91"/>
      <c r="F108" s="91"/>
      <c r="G108" s="174">
        <f t="shared" si="10"/>
        <v>0</v>
      </c>
      <c r="H108" s="171"/>
      <c r="I108" s="167"/>
      <c r="J108" s="174">
        <f t="shared" si="11"/>
        <v>0</v>
      </c>
      <c r="K108" s="167"/>
      <c r="L108" s="171"/>
    </row>
    <row r="109" spans="1:12">
      <c r="A109" s="110" t="s">
        <v>138</v>
      </c>
      <c r="B109" s="102"/>
      <c r="C109" s="185"/>
      <c r="D109" s="88">
        <f t="shared" si="9"/>
        <v>51849.04</v>
      </c>
      <c r="E109" s="92">
        <v>51849.04</v>
      </c>
      <c r="F109" s="91"/>
      <c r="G109" s="174">
        <f t="shared" si="10"/>
        <v>0</v>
      </c>
      <c r="H109" s="171"/>
      <c r="I109" s="167"/>
      <c r="J109" s="174">
        <f t="shared" si="11"/>
        <v>0</v>
      </c>
      <c r="K109" s="167"/>
      <c r="L109" s="171"/>
    </row>
    <row r="110" spans="1:12">
      <c r="A110" s="111" t="s">
        <v>62</v>
      </c>
      <c r="B110" s="102"/>
      <c r="C110" s="185"/>
      <c r="D110" s="88">
        <f t="shared" si="9"/>
        <v>465</v>
      </c>
      <c r="E110" s="92">
        <v>465</v>
      </c>
      <c r="F110" s="91"/>
      <c r="G110" s="174">
        <f t="shared" si="10"/>
        <v>0</v>
      </c>
      <c r="H110" s="171"/>
      <c r="I110" s="167"/>
      <c r="J110" s="174">
        <f t="shared" si="11"/>
        <v>0</v>
      </c>
      <c r="K110" s="167"/>
      <c r="L110" s="171"/>
    </row>
    <row r="111" spans="1:12" hidden="1">
      <c r="A111" s="110"/>
      <c r="B111" s="102"/>
      <c r="C111" s="185"/>
      <c r="D111" s="89">
        <f t="shared" si="9"/>
        <v>0</v>
      </c>
      <c r="E111" s="91"/>
      <c r="F111" s="91"/>
      <c r="G111" s="166">
        <f t="shared" si="10"/>
        <v>0</v>
      </c>
      <c r="H111" s="171"/>
      <c r="I111" s="167"/>
      <c r="J111" s="166">
        <f t="shared" si="11"/>
        <v>0</v>
      </c>
      <c r="K111" s="167"/>
      <c r="L111" s="171"/>
    </row>
    <row r="112" spans="1:12">
      <c r="A112" s="110" t="s">
        <v>63</v>
      </c>
      <c r="B112" s="102"/>
      <c r="C112" s="185"/>
      <c r="D112" s="88">
        <f t="shared" si="9"/>
        <v>54000</v>
      </c>
      <c r="E112" s="92">
        <v>54000</v>
      </c>
      <c r="F112" s="91"/>
      <c r="G112" s="170">
        <f t="shared" si="10"/>
        <v>54000</v>
      </c>
      <c r="H112" s="172">
        <v>54000</v>
      </c>
      <c r="I112" s="167"/>
      <c r="J112" s="170">
        <f t="shared" si="11"/>
        <v>53916</v>
      </c>
      <c r="K112" s="172">
        <v>53916</v>
      </c>
      <c r="L112" s="171"/>
    </row>
    <row r="113" spans="1:12" hidden="1">
      <c r="A113" s="110"/>
      <c r="B113" s="102"/>
      <c r="C113" s="185"/>
      <c r="D113" s="89">
        <f t="shared" si="9"/>
        <v>0</v>
      </c>
      <c r="E113" s="91"/>
      <c r="F113" s="91"/>
      <c r="G113" s="174">
        <f t="shared" si="10"/>
        <v>0</v>
      </c>
      <c r="H113" s="171"/>
      <c r="I113" s="167"/>
      <c r="J113" s="166">
        <f t="shared" si="11"/>
        <v>0</v>
      </c>
      <c r="K113" s="167"/>
      <c r="L113" s="171"/>
    </row>
    <row r="114" spans="1:12">
      <c r="A114" s="110" t="s">
        <v>64</v>
      </c>
      <c r="B114" s="102"/>
      <c r="C114" s="185"/>
      <c r="D114" s="88">
        <f t="shared" si="9"/>
        <v>2089.29</v>
      </c>
      <c r="E114" s="92">
        <v>2089.29</v>
      </c>
      <c r="F114" s="91"/>
      <c r="G114" s="174">
        <f t="shared" si="10"/>
        <v>0</v>
      </c>
      <c r="H114" s="171"/>
      <c r="I114" s="167"/>
      <c r="J114" s="174">
        <f t="shared" si="11"/>
        <v>0</v>
      </c>
      <c r="K114" s="171"/>
      <c r="L114" s="171"/>
    </row>
    <row r="115" spans="1:12" hidden="1">
      <c r="A115" s="120"/>
      <c r="B115" s="102"/>
      <c r="C115" s="185"/>
      <c r="D115" s="89">
        <f t="shared" si="9"/>
        <v>0</v>
      </c>
      <c r="E115" s="91"/>
      <c r="F115" s="91"/>
      <c r="G115" s="174">
        <f t="shared" si="10"/>
        <v>0</v>
      </c>
      <c r="H115" s="171"/>
      <c r="I115" s="167"/>
      <c r="J115" s="174">
        <f t="shared" si="11"/>
        <v>0</v>
      </c>
      <c r="K115" s="171"/>
      <c r="L115" s="171"/>
    </row>
    <row r="116" spans="1:12">
      <c r="A116" s="110" t="s">
        <v>65</v>
      </c>
      <c r="B116" s="102"/>
      <c r="C116" s="185"/>
      <c r="D116" s="88">
        <f t="shared" si="9"/>
        <v>1000</v>
      </c>
      <c r="E116" s="92">
        <v>1000</v>
      </c>
      <c r="F116" s="91"/>
      <c r="G116" s="174">
        <f t="shared" si="10"/>
        <v>1000</v>
      </c>
      <c r="H116" s="172">
        <v>1000</v>
      </c>
      <c r="I116" s="167"/>
      <c r="J116" s="170">
        <f t="shared" si="11"/>
        <v>1000</v>
      </c>
      <c r="K116" s="172">
        <v>1000</v>
      </c>
      <c r="L116" s="171"/>
    </row>
    <row r="117" spans="1:12" hidden="1">
      <c r="A117" s="111"/>
      <c r="B117" s="102"/>
      <c r="C117" s="185"/>
      <c r="D117" s="89">
        <f t="shared" si="9"/>
        <v>0</v>
      </c>
      <c r="E117" s="91"/>
      <c r="F117" s="91"/>
      <c r="G117" s="174">
        <f t="shared" si="10"/>
        <v>0</v>
      </c>
      <c r="H117" s="171"/>
      <c r="I117" s="167"/>
      <c r="J117" s="174">
        <f t="shared" si="11"/>
        <v>0</v>
      </c>
      <c r="K117" s="171"/>
      <c r="L117" s="171"/>
    </row>
    <row r="118" spans="1:12" hidden="1">
      <c r="A118" s="110"/>
      <c r="B118" s="102"/>
      <c r="C118" s="185"/>
      <c r="D118" s="89">
        <f t="shared" si="9"/>
        <v>0</v>
      </c>
      <c r="E118" s="91"/>
      <c r="F118" s="91"/>
      <c r="G118" s="174">
        <f t="shared" si="10"/>
        <v>0</v>
      </c>
      <c r="H118" s="171"/>
      <c r="I118" s="167"/>
      <c r="J118" s="174">
        <f t="shared" si="11"/>
        <v>0</v>
      </c>
      <c r="K118" s="171"/>
      <c r="L118" s="171"/>
    </row>
    <row r="119" spans="1:12" ht="13.5" hidden="1" customHeight="1">
      <c r="A119" s="110" t="s">
        <v>66</v>
      </c>
      <c r="B119" s="102"/>
      <c r="C119" s="185"/>
      <c r="D119" s="89">
        <f t="shared" si="9"/>
        <v>0</v>
      </c>
      <c r="E119" s="91"/>
      <c r="F119" s="91"/>
      <c r="G119" s="174">
        <f t="shared" si="10"/>
        <v>0</v>
      </c>
      <c r="H119" s="171"/>
      <c r="I119" s="167"/>
      <c r="J119" s="174">
        <f t="shared" si="11"/>
        <v>0</v>
      </c>
      <c r="K119" s="171"/>
      <c r="L119" s="171"/>
    </row>
    <row r="120" spans="1:12" hidden="1">
      <c r="A120" s="110" t="s">
        <v>67</v>
      </c>
      <c r="B120" s="102"/>
      <c r="C120" s="185"/>
      <c r="D120" s="89">
        <f t="shared" si="9"/>
        <v>0</v>
      </c>
      <c r="E120" s="91"/>
      <c r="F120" s="91"/>
      <c r="G120" s="174">
        <f t="shared" si="10"/>
        <v>0</v>
      </c>
      <c r="H120" s="171"/>
      <c r="I120" s="167"/>
      <c r="J120" s="174">
        <f t="shared" si="11"/>
        <v>0</v>
      </c>
      <c r="K120" s="171"/>
      <c r="L120" s="171"/>
    </row>
    <row r="121" spans="1:12" hidden="1">
      <c r="A121" s="110" t="s">
        <v>144</v>
      </c>
      <c r="B121" s="102"/>
      <c r="C121" s="185"/>
      <c r="D121" s="88">
        <f t="shared" si="9"/>
        <v>36950.26</v>
      </c>
      <c r="E121" s="92">
        <v>36950.26</v>
      </c>
      <c r="F121" s="91"/>
      <c r="G121" s="170">
        <f t="shared" si="10"/>
        <v>36000</v>
      </c>
      <c r="H121" s="172">
        <v>36000</v>
      </c>
      <c r="I121" s="167"/>
      <c r="J121" s="170">
        <f t="shared" si="11"/>
        <v>36000</v>
      </c>
      <c r="K121" s="172">
        <v>36000</v>
      </c>
      <c r="L121" s="171"/>
    </row>
    <row r="122" spans="1:12" hidden="1">
      <c r="A122" s="110"/>
      <c r="B122" s="102"/>
      <c r="C122" s="185"/>
      <c r="D122" s="89">
        <f t="shared" si="9"/>
        <v>0</v>
      </c>
      <c r="E122" s="91"/>
      <c r="F122" s="91"/>
      <c r="G122" s="174">
        <f t="shared" si="10"/>
        <v>0</v>
      </c>
      <c r="H122" s="171"/>
      <c r="I122" s="167"/>
      <c r="J122" s="174">
        <f t="shared" si="11"/>
        <v>0</v>
      </c>
      <c r="K122" s="171"/>
      <c r="L122" s="171"/>
    </row>
    <row r="123" spans="1:12" hidden="1">
      <c r="A123" s="110"/>
      <c r="B123" s="102"/>
      <c r="C123" s="185"/>
      <c r="D123" s="89">
        <f t="shared" si="9"/>
        <v>0</v>
      </c>
      <c r="E123" s="91"/>
      <c r="F123" s="91"/>
      <c r="G123" s="174">
        <f t="shared" si="10"/>
        <v>0</v>
      </c>
      <c r="H123" s="171"/>
      <c r="I123" s="167"/>
      <c r="J123" s="174">
        <f t="shared" si="11"/>
        <v>0</v>
      </c>
      <c r="K123" s="171"/>
      <c r="L123" s="171"/>
    </row>
    <row r="124" spans="1:12" hidden="1">
      <c r="A124" s="110"/>
      <c r="B124" s="102"/>
      <c r="C124" s="185"/>
      <c r="D124" s="89">
        <f t="shared" si="9"/>
        <v>0</v>
      </c>
      <c r="E124" s="91"/>
      <c r="F124" s="91"/>
      <c r="G124" s="174">
        <f t="shared" si="10"/>
        <v>0</v>
      </c>
      <c r="H124" s="171"/>
      <c r="I124" s="167"/>
      <c r="J124" s="174">
        <f t="shared" si="11"/>
        <v>0</v>
      </c>
      <c r="K124" s="171"/>
      <c r="L124" s="171"/>
    </row>
    <row r="125" spans="1:12" hidden="1">
      <c r="A125" s="110"/>
      <c r="B125" s="102"/>
      <c r="C125" s="185"/>
      <c r="D125" s="89">
        <f t="shared" si="9"/>
        <v>0</v>
      </c>
      <c r="E125" s="91"/>
      <c r="F125" s="91"/>
      <c r="G125" s="174">
        <f t="shared" si="10"/>
        <v>0</v>
      </c>
      <c r="H125" s="171"/>
      <c r="I125" s="167"/>
      <c r="J125" s="174">
        <f t="shared" si="11"/>
        <v>0</v>
      </c>
      <c r="K125" s="171"/>
      <c r="L125" s="171"/>
    </row>
    <row r="126" spans="1:12" hidden="1">
      <c r="A126" s="110"/>
      <c r="B126" s="102"/>
      <c r="C126" s="185"/>
      <c r="D126" s="89">
        <f t="shared" si="9"/>
        <v>0</v>
      </c>
      <c r="E126" s="91"/>
      <c r="F126" s="91"/>
      <c r="G126" s="174">
        <f t="shared" si="10"/>
        <v>0</v>
      </c>
      <c r="H126" s="171"/>
      <c r="I126" s="167"/>
      <c r="J126" s="174">
        <f t="shared" si="11"/>
        <v>0</v>
      </c>
      <c r="K126" s="171"/>
      <c r="L126" s="171"/>
    </row>
    <row r="127" spans="1:12" hidden="1">
      <c r="A127" s="110" t="s">
        <v>69</v>
      </c>
      <c r="B127" s="102"/>
      <c r="C127" s="186"/>
      <c r="D127" s="89">
        <f t="shared" si="9"/>
        <v>0</v>
      </c>
      <c r="E127" s="91"/>
      <c r="F127" s="91"/>
      <c r="G127" s="174">
        <f t="shared" si="10"/>
        <v>0</v>
      </c>
      <c r="H127" s="171"/>
      <c r="I127" s="167"/>
      <c r="J127" s="174">
        <f t="shared" si="11"/>
        <v>0</v>
      </c>
      <c r="K127" s="171"/>
      <c r="L127" s="171"/>
    </row>
    <row r="128" spans="1:12" s="1" customFormat="1" ht="14.25" hidden="1">
      <c r="A128" s="97" t="s">
        <v>70</v>
      </c>
      <c r="B128" s="98"/>
      <c r="C128" s="184">
        <v>227</v>
      </c>
      <c r="D128" s="89">
        <f t="shared" si="9"/>
        <v>0</v>
      </c>
      <c r="E128" s="100">
        <f>SUM(E129:E132)</f>
        <v>0</v>
      </c>
      <c r="F128" s="100">
        <f>SUM(F129:F132)</f>
        <v>0</v>
      </c>
      <c r="G128" s="174">
        <f t="shared" si="10"/>
        <v>0</v>
      </c>
      <c r="H128" s="175">
        <f>SUM(H129:H132)</f>
        <v>0</v>
      </c>
      <c r="I128" s="175">
        <f>SUM(I129:I132)</f>
        <v>0</v>
      </c>
      <c r="J128" s="174">
        <f t="shared" si="11"/>
        <v>0</v>
      </c>
      <c r="K128" s="175">
        <f>SUM(K129:K132)</f>
        <v>0</v>
      </c>
      <c r="L128" s="175">
        <f>SUM(L129:L132)</f>
        <v>0</v>
      </c>
    </row>
    <row r="129" spans="1:12" s="1" customFormat="1" ht="14.25" hidden="1">
      <c r="A129" s="110" t="s">
        <v>71</v>
      </c>
      <c r="B129" s="98"/>
      <c r="C129" s="185"/>
      <c r="D129" s="89">
        <f t="shared" si="9"/>
        <v>0</v>
      </c>
      <c r="E129" s="100"/>
      <c r="F129" s="100"/>
      <c r="G129" s="174">
        <f t="shared" si="10"/>
        <v>0</v>
      </c>
      <c r="H129" s="175"/>
      <c r="I129" s="175"/>
      <c r="J129" s="174">
        <f t="shared" si="11"/>
        <v>0</v>
      </c>
      <c r="K129" s="175"/>
      <c r="L129" s="175"/>
    </row>
    <row r="130" spans="1:12" s="1" customFormat="1" ht="14.25" hidden="1">
      <c r="A130" s="97"/>
      <c r="B130" s="98"/>
      <c r="C130" s="185"/>
      <c r="D130" s="89">
        <f t="shared" si="9"/>
        <v>0</v>
      </c>
      <c r="E130" s="100"/>
      <c r="F130" s="100"/>
      <c r="G130" s="174">
        <f t="shared" si="10"/>
        <v>0</v>
      </c>
      <c r="H130" s="175"/>
      <c r="I130" s="175"/>
      <c r="J130" s="174">
        <f t="shared" si="11"/>
        <v>0</v>
      </c>
      <c r="K130" s="175"/>
      <c r="L130" s="175"/>
    </row>
    <row r="131" spans="1:12" s="1" customFormat="1" ht="14.25" hidden="1">
      <c r="A131" s="97"/>
      <c r="B131" s="98"/>
      <c r="C131" s="185"/>
      <c r="D131" s="89">
        <f t="shared" si="9"/>
        <v>0</v>
      </c>
      <c r="E131" s="100"/>
      <c r="F131" s="100"/>
      <c r="G131" s="174">
        <f t="shared" si="10"/>
        <v>0</v>
      </c>
      <c r="H131" s="175"/>
      <c r="I131" s="175"/>
      <c r="J131" s="174">
        <f t="shared" si="11"/>
        <v>0</v>
      </c>
      <c r="K131" s="175"/>
      <c r="L131" s="175"/>
    </row>
    <row r="132" spans="1:12" hidden="1">
      <c r="A132" s="110"/>
      <c r="B132" s="102"/>
      <c r="C132" s="186"/>
      <c r="D132" s="89">
        <f t="shared" si="9"/>
        <v>0</v>
      </c>
      <c r="E132" s="91"/>
      <c r="F132" s="91"/>
      <c r="G132" s="174">
        <f t="shared" si="10"/>
        <v>0</v>
      </c>
      <c r="H132" s="171"/>
      <c r="I132" s="171"/>
      <c r="J132" s="174">
        <f t="shared" si="11"/>
        <v>0</v>
      </c>
      <c r="K132" s="171"/>
      <c r="L132" s="171"/>
    </row>
    <row r="133" spans="1:12" s="1" customFormat="1" ht="21.75" hidden="1">
      <c r="A133" s="109" t="s">
        <v>72</v>
      </c>
      <c r="B133" s="98"/>
      <c r="C133" s="184">
        <v>228</v>
      </c>
      <c r="D133" s="89">
        <f t="shared" si="9"/>
        <v>0</v>
      </c>
      <c r="E133" s="100">
        <f>SUM(E134:E138)</f>
        <v>0</v>
      </c>
      <c r="F133" s="100">
        <f>SUM(F134:F138)</f>
        <v>0</v>
      </c>
      <c r="G133" s="174">
        <f t="shared" si="10"/>
        <v>0</v>
      </c>
      <c r="H133" s="175">
        <f>SUM(H134:H138)</f>
        <v>0</v>
      </c>
      <c r="I133" s="175">
        <f>SUM(I134:I138)</f>
        <v>0</v>
      </c>
      <c r="J133" s="174">
        <f t="shared" si="11"/>
        <v>0</v>
      </c>
      <c r="K133" s="175">
        <f>SUM(K134:K138)</f>
        <v>0</v>
      </c>
      <c r="L133" s="175">
        <f>SUM(L134:L138)</f>
        <v>0</v>
      </c>
    </row>
    <row r="134" spans="1:12" ht="23.25" hidden="1">
      <c r="A134" s="111" t="s">
        <v>73</v>
      </c>
      <c r="B134" s="102"/>
      <c r="C134" s="185"/>
      <c r="D134" s="89">
        <f t="shared" si="9"/>
        <v>0</v>
      </c>
      <c r="E134" s="91"/>
      <c r="F134" s="91"/>
      <c r="G134" s="174">
        <f t="shared" si="10"/>
        <v>0</v>
      </c>
      <c r="H134" s="171"/>
      <c r="I134" s="171"/>
      <c r="J134" s="174">
        <f t="shared" si="11"/>
        <v>0</v>
      </c>
      <c r="K134" s="171"/>
      <c r="L134" s="171"/>
    </row>
    <row r="135" spans="1:12" hidden="1">
      <c r="A135" s="111"/>
      <c r="B135" s="102"/>
      <c r="C135" s="185"/>
      <c r="D135" s="89">
        <f t="shared" si="9"/>
        <v>0</v>
      </c>
      <c r="E135" s="91"/>
      <c r="F135" s="91"/>
      <c r="G135" s="174">
        <f t="shared" si="10"/>
        <v>0</v>
      </c>
      <c r="H135" s="171"/>
      <c r="I135" s="171"/>
      <c r="J135" s="174">
        <f t="shared" si="11"/>
        <v>0</v>
      </c>
      <c r="K135" s="171"/>
      <c r="L135" s="171"/>
    </row>
    <row r="136" spans="1:12" hidden="1">
      <c r="A136" s="111"/>
      <c r="B136" s="102"/>
      <c r="C136" s="185"/>
      <c r="D136" s="89">
        <f t="shared" si="9"/>
        <v>0</v>
      </c>
      <c r="E136" s="91"/>
      <c r="F136" s="91"/>
      <c r="G136" s="174">
        <f t="shared" si="10"/>
        <v>0</v>
      </c>
      <c r="H136" s="171"/>
      <c r="I136" s="171"/>
      <c r="J136" s="174">
        <f t="shared" si="11"/>
        <v>0</v>
      </c>
      <c r="K136" s="171"/>
      <c r="L136" s="171"/>
    </row>
    <row r="137" spans="1:12" hidden="1">
      <c r="A137" s="111"/>
      <c r="B137" s="102"/>
      <c r="C137" s="185"/>
      <c r="D137" s="89">
        <f t="shared" si="9"/>
        <v>0</v>
      </c>
      <c r="E137" s="91"/>
      <c r="F137" s="91"/>
      <c r="G137" s="174">
        <f t="shared" si="10"/>
        <v>0</v>
      </c>
      <c r="H137" s="171"/>
      <c r="I137" s="171"/>
      <c r="J137" s="174">
        <f t="shared" si="11"/>
        <v>0</v>
      </c>
      <c r="K137" s="171"/>
      <c r="L137" s="171"/>
    </row>
    <row r="138" spans="1:12" s="24" customFormat="1" hidden="1">
      <c r="A138" s="112" t="s">
        <v>45</v>
      </c>
      <c r="B138" s="113"/>
      <c r="C138" s="185"/>
      <c r="D138" s="89">
        <f t="shared" si="9"/>
        <v>0</v>
      </c>
      <c r="E138" s="89">
        <f>SUM(E139:E143)</f>
        <v>0</v>
      </c>
      <c r="F138" s="89">
        <f>SUM(F139:F143)</f>
        <v>0</v>
      </c>
      <c r="G138" s="174">
        <f t="shared" si="10"/>
        <v>0</v>
      </c>
      <c r="H138" s="174">
        <f>SUM(H139:H143)</f>
        <v>0</v>
      </c>
      <c r="I138" s="174">
        <f>SUM(I139:I143)</f>
        <v>0</v>
      </c>
      <c r="J138" s="174">
        <f t="shared" si="11"/>
        <v>0</v>
      </c>
      <c r="K138" s="174">
        <f>SUM(K139:K143)</f>
        <v>0</v>
      </c>
      <c r="L138" s="174">
        <f>SUM(L139:L143)</f>
        <v>0</v>
      </c>
    </row>
    <row r="139" spans="1:12" hidden="1">
      <c r="A139" s="110" t="s">
        <v>74</v>
      </c>
      <c r="B139" s="102"/>
      <c r="C139" s="185"/>
      <c r="D139" s="89">
        <f t="shared" si="9"/>
        <v>0</v>
      </c>
      <c r="E139" s="91"/>
      <c r="F139" s="91"/>
      <c r="G139" s="174">
        <f t="shared" si="10"/>
        <v>0</v>
      </c>
      <c r="H139" s="171"/>
      <c r="I139" s="171"/>
      <c r="J139" s="166">
        <f t="shared" si="11"/>
        <v>0</v>
      </c>
      <c r="K139" s="167"/>
      <c r="L139" s="171"/>
    </row>
    <row r="140" spans="1:12" hidden="1">
      <c r="A140" s="110" t="s">
        <v>75</v>
      </c>
      <c r="B140" s="102"/>
      <c r="C140" s="185"/>
      <c r="D140" s="89">
        <f t="shared" ref="D140:D215" si="15">E140+F140</f>
        <v>0</v>
      </c>
      <c r="E140" s="91"/>
      <c r="F140" s="91"/>
      <c r="G140" s="174">
        <f t="shared" ref="G140:G215" si="16">H140+I140</f>
        <v>0</v>
      </c>
      <c r="H140" s="171"/>
      <c r="I140" s="171"/>
      <c r="J140" s="166">
        <f t="shared" ref="J140:J215" si="17">K140+L140</f>
        <v>0</v>
      </c>
      <c r="K140" s="167"/>
      <c r="L140" s="171"/>
    </row>
    <row r="141" spans="1:12" hidden="1">
      <c r="A141" s="110" t="s">
        <v>76</v>
      </c>
      <c r="B141" s="102"/>
      <c r="C141" s="185"/>
      <c r="D141" s="89">
        <f t="shared" si="15"/>
        <v>0</v>
      </c>
      <c r="E141" s="91"/>
      <c r="F141" s="91"/>
      <c r="G141" s="174">
        <f t="shared" si="16"/>
        <v>0</v>
      </c>
      <c r="H141" s="171"/>
      <c r="I141" s="171"/>
      <c r="J141" s="166">
        <f t="shared" si="17"/>
        <v>0</v>
      </c>
      <c r="K141" s="167"/>
      <c r="L141" s="171"/>
    </row>
    <row r="142" spans="1:12" hidden="1">
      <c r="A142" s="121" t="s">
        <v>77</v>
      </c>
      <c r="B142" s="102"/>
      <c r="C142" s="185"/>
      <c r="D142" s="89">
        <f t="shared" si="15"/>
        <v>0</v>
      </c>
      <c r="E142" s="91"/>
      <c r="F142" s="91"/>
      <c r="G142" s="174">
        <f t="shared" si="16"/>
        <v>0</v>
      </c>
      <c r="H142" s="171"/>
      <c r="I142" s="171"/>
      <c r="J142" s="174">
        <f t="shared" si="17"/>
        <v>0</v>
      </c>
      <c r="K142" s="171"/>
      <c r="L142" s="171"/>
    </row>
    <row r="143" spans="1:12" hidden="1">
      <c r="A143" s="110" t="s">
        <v>78</v>
      </c>
      <c r="B143" s="102"/>
      <c r="C143" s="186"/>
      <c r="D143" s="89">
        <f t="shared" si="15"/>
        <v>0</v>
      </c>
      <c r="E143" s="91"/>
      <c r="F143" s="91"/>
      <c r="G143" s="174">
        <f t="shared" si="16"/>
        <v>0</v>
      </c>
      <c r="H143" s="171"/>
      <c r="I143" s="171"/>
      <c r="J143" s="174">
        <f t="shared" si="17"/>
        <v>0</v>
      </c>
      <c r="K143" s="171"/>
      <c r="L143" s="171"/>
    </row>
    <row r="144" spans="1:12" s="3" customFormat="1" ht="15.75" hidden="1">
      <c r="A144" s="107" t="s">
        <v>79</v>
      </c>
      <c r="B144" s="98">
        <v>260</v>
      </c>
      <c r="C144" s="98"/>
      <c r="D144" s="89">
        <f t="shared" si="15"/>
        <v>0</v>
      </c>
      <c r="E144" s="100">
        <f>E145+E150</f>
        <v>0</v>
      </c>
      <c r="F144" s="100">
        <f t="shared" ref="F144:L144" si="18">F145+F150</f>
        <v>0</v>
      </c>
      <c r="G144" s="166">
        <f t="shared" si="16"/>
        <v>0</v>
      </c>
      <c r="H144" s="168">
        <f t="shared" si="18"/>
        <v>0</v>
      </c>
      <c r="I144" s="175">
        <f t="shared" si="18"/>
        <v>0</v>
      </c>
      <c r="J144" s="174">
        <f t="shared" si="17"/>
        <v>0</v>
      </c>
      <c r="K144" s="175">
        <f t="shared" si="18"/>
        <v>0</v>
      </c>
      <c r="L144" s="175">
        <f t="shared" si="18"/>
        <v>0</v>
      </c>
    </row>
    <row r="145" spans="1:12" s="1" customFormat="1" ht="30.75" hidden="1" customHeight="1">
      <c r="A145" s="109" t="s">
        <v>80</v>
      </c>
      <c r="B145" s="98"/>
      <c r="C145" s="178">
        <v>262</v>
      </c>
      <c r="D145" s="89">
        <f t="shared" si="15"/>
        <v>0</v>
      </c>
      <c r="E145" s="100">
        <f>SUM(E146:E149)</f>
        <v>0</v>
      </c>
      <c r="F145" s="100">
        <f>SUM(F146:F149)</f>
        <v>0</v>
      </c>
      <c r="G145" s="166">
        <f t="shared" si="16"/>
        <v>0</v>
      </c>
      <c r="H145" s="168">
        <f>SUM(H146:H149)</f>
        <v>0</v>
      </c>
      <c r="I145" s="175">
        <f>SUM(I146:I149)</f>
        <v>0</v>
      </c>
      <c r="J145" s="174">
        <f t="shared" si="17"/>
        <v>0</v>
      </c>
      <c r="K145" s="175">
        <f>SUM(K146:K149)</f>
        <v>0</v>
      </c>
      <c r="L145" s="175">
        <f>SUM(L146:L149)</f>
        <v>0</v>
      </c>
    </row>
    <row r="146" spans="1:12" s="1" customFormat="1" ht="20.25" hidden="1" customHeight="1">
      <c r="A146" s="111"/>
      <c r="B146" s="98"/>
      <c r="C146" s="179"/>
      <c r="D146" s="89">
        <f t="shared" si="15"/>
        <v>0</v>
      </c>
      <c r="E146" s="100"/>
      <c r="F146" s="100"/>
      <c r="G146" s="166">
        <f t="shared" si="16"/>
        <v>0</v>
      </c>
      <c r="H146" s="168"/>
      <c r="I146" s="175"/>
      <c r="J146" s="174">
        <f t="shared" si="17"/>
        <v>0</v>
      </c>
      <c r="K146" s="175"/>
      <c r="L146" s="175"/>
    </row>
    <row r="147" spans="1:12" s="1" customFormat="1" ht="21" hidden="1" customHeight="1">
      <c r="A147" s="109"/>
      <c r="B147" s="98"/>
      <c r="C147" s="179"/>
      <c r="D147" s="89">
        <f t="shared" si="15"/>
        <v>0</v>
      </c>
      <c r="E147" s="100"/>
      <c r="F147" s="100"/>
      <c r="G147" s="166">
        <f t="shared" si="16"/>
        <v>0</v>
      </c>
      <c r="H147" s="168"/>
      <c r="I147" s="175"/>
      <c r="J147" s="174">
        <f t="shared" si="17"/>
        <v>0</v>
      </c>
      <c r="K147" s="175"/>
      <c r="L147" s="175"/>
    </row>
    <row r="148" spans="1:12" s="1" customFormat="1" ht="21" hidden="1" customHeight="1">
      <c r="A148" s="109"/>
      <c r="B148" s="98"/>
      <c r="C148" s="179"/>
      <c r="D148" s="89">
        <f t="shared" si="15"/>
        <v>0</v>
      </c>
      <c r="E148" s="100"/>
      <c r="F148" s="100"/>
      <c r="G148" s="166">
        <f t="shared" si="16"/>
        <v>0</v>
      </c>
      <c r="H148" s="168"/>
      <c r="I148" s="175"/>
      <c r="J148" s="174">
        <f t="shared" si="17"/>
        <v>0</v>
      </c>
      <c r="K148" s="175"/>
      <c r="L148" s="175"/>
    </row>
    <row r="149" spans="1:12" hidden="1">
      <c r="A149" s="111"/>
      <c r="B149" s="102"/>
      <c r="C149" s="180"/>
      <c r="D149" s="89">
        <f t="shared" si="15"/>
        <v>0</v>
      </c>
      <c r="E149" s="91"/>
      <c r="F149" s="91"/>
      <c r="G149" s="166">
        <f t="shared" si="16"/>
        <v>0</v>
      </c>
      <c r="H149" s="167"/>
      <c r="I149" s="171"/>
      <c r="J149" s="174">
        <f t="shared" si="17"/>
        <v>0</v>
      </c>
      <c r="K149" s="171"/>
      <c r="L149" s="171"/>
    </row>
    <row r="150" spans="1:12" s="1" customFormat="1" ht="34.5" hidden="1" customHeight="1">
      <c r="A150" s="109" t="s">
        <v>81</v>
      </c>
      <c r="B150" s="98"/>
      <c r="C150" s="178">
        <v>266</v>
      </c>
      <c r="D150" s="89">
        <f t="shared" si="15"/>
        <v>0</v>
      </c>
      <c r="E150" s="100">
        <f>SUM(E151:E156)</f>
        <v>0</v>
      </c>
      <c r="F150" s="100">
        <f t="shared" ref="F150:L150" si="19">SUM(F151:F156)</f>
        <v>0</v>
      </c>
      <c r="G150" s="166">
        <f t="shared" si="16"/>
        <v>0</v>
      </c>
      <c r="H150" s="168">
        <f t="shared" si="19"/>
        <v>0</v>
      </c>
      <c r="I150" s="175">
        <f t="shared" si="19"/>
        <v>0</v>
      </c>
      <c r="J150" s="174">
        <f t="shared" si="17"/>
        <v>0</v>
      </c>
      <c r="K150" s="175">
        <f t="shared" si="19"/>
        <v>0</v>
      </c>
      <c r="L150" s="175">
        <f t="shared" si="19"/>
        <v>0</v>
      </c>
    </row>
    <row r="151" spans="1:12" ht="57" hidden="1">
      <c r="A151" s="111" t="s">
        <v>82</v>
      </c>
      <c r="B151" s="102"/>
      <c r="C151" s="179"/>
      <c r="D151" s="89">
        <f t="shared" si="15"/>
        <v>0</v>
      </c>
      <c r="E151" s="91"/>
      <c r="F151" s="91"/>
      <c r="G151" s="166">
        <f t="shared" si="16"/>
        <v>0</v>
      </c>
      <c r="H151" s="167"/>
      <c r="I151" s="171"/>
      <c r="J151" s="174">
        <f t="shared" si="17"/>
        <v>0</v>
      </c>
      <c r="K151" s="171"/>
      <c r="L151" s="171"/>
    </row>
    <row r="152" spans="1:12" ht="57" hidden="1">
      <c r="A152" s="111" t="s">
        <v>83</v>
      </c>
      <c r="B152" s="102"/>
      <c r="C152" s="179"/>
      <c r="D152" s="89">
        <f t="shared" si="15"/>
        <v>0</v>
      </c>
      <c r="E152" s="91"/>
      <c r="F152" s="91"/>
      <c r="G152" s="166">
        <f t="shared" si="16"/>
        <v>0</v>
      </c>
      <c r="H152" s="167"/>
      <c r="I152" s="171"/>
      <c r="J152" s="174">
        <f t="shared" si="17"/>
        <v>0</v>
      </c>
      <c r="K152" s="171"/>
      <c r="L152" s="171"/>
    </row>
    <row r="153" spans="1:12" ht="68.25" hidden="1">
      <c r="A153" s="111" t="s">
        <v>84</v>
      </c>
      <c r="B153" s="102"/>
      <c r="C153" s="179"/>
      <c r="D153" s="89">
        <f t="shared" si="15"/>
        <v>0</v>
      </c>
      <c r="E153" s="91"/>
      <c r="F153" s="91"/>
      <c r="G153" s="166">
        <f t="shared" si="16"/>
        <v>0</v>
      </c>
      <c r="H153" s="167"/>
      <c r="I153" s="171"/>
      <c r="J153" s="174">
        <f t="shared" si="17"/>
        <v>0</v>
      </c>
      <c r="K153" s="171"/>
      <c r="L153" s="171"/>
    </row>
    <row r="154" spans="1:12" hidden="1">
      <c r="A154" s="111"/>
      <c r="B154" s="102"/>
      <c r="C154" s="179"/>
      <c r="D154" s="89">
        <f t="shared" si="15"/>
        <v>0</v>
      </c>
      <c r="E154" s="91"/>
      <c r="F154" s="91"/>
      <c r="G154" s="166">
        <f t="shared" si="16"/>
        <v>0</v>
      </c>
      <c r="H154" s="167"/>
      <c r="I154" s="171"/>
      <c r="J154" s="174">
        <f t="shared" si="17"/>
        <v>0</v>
      </c>
      <c r="K154" s="171"/>
      <c r="L154" s="171"/>
    </row>
    <row r="155" spans="1:12" hidden="1">
      <c r="A155" s="111"/>
      <c r="B155" s="102"/>
      <c r="C155" s="179"/>
      <c r="D155" s="89">
        <f t="shared" si="15"/>
        <v>0</v>
      </c>
      <c r="E155" s="91"/>
      <c r="F155" s="91"/>
      <c r="G155" s="166">
        <f t="shared" si="16"/>
        <v>0</v>
      </c>
      <c r="H155" s="167"/>
      <c r="I155" s="171"/>
      <c r="J155" s="174">
        <f t="shared" si="17"/>
        <v>0</v>
      </c>
      <c r="K155" s="171"/>
      <c r="L155" s="171"/>
    </row>
    <row r="156" spans="1:12" hidden="1">
      <c r="A156" s="111"/>
      <c r="B156" s="102"/>
      <c r="C156" s="180"/>
      <c r="D156" s="89">
        <f t="shared" si="15"/>
        <v>0</v>
      </c>
      <c r="E156" s="91"/>
      <c r="F156" s="91"/>
      <c r="G156" s="166">
        <f t="shared" si="16"/>
        <v>0</v>
      </c>
      <c r="H156" s="167"/>
      <c r="I156" s="171"/>
      <c r="J156" s="174">
        <f t="shared" si="17"/>
        <v>0</v>
      </c>
      <c r="K156" s="171"/>
      <c r="L156" s="171"/>
    </row>
    <row r="157" spans="1:12" s="3" customFormat="1" ht="15.75">
      <c r="A157" s="107" t="s">
        <v>85</v>
      </c>
      <c r="B157" s="98">
        <v>290</v>
      </c>
      <c r="C157" s="98"/>
      <c r="D157" s="88">
        <f t="shared" si="15"/>
        <v>57820.33</v>
      </c>
      <c r="E157" s="99">
        <f>E158+E167+E168+E169</f>
        <v>33820.33</v>
      </c>
      <c r="F157" s="99">
        <f>F158+F167+F168+F169</f>
        <v>24000</v>
      </c>
      <c r="G157" s="170">
        <f t="shared" si="16"/>
        <v>18000</v>
      </c>
      <c r="H157" s="175">
        <f>H158+H167+H168+H169</f>
        <v>0</v>
      </c>
      <c r="I157" s="173">
        <f>I158+I167+I168+I169</f>
        <v>18000</v>
      </c>
      <c r="J157" s="170">
        <f t="shared" si="17"/>
        <v>18000</v>
      </c>
      <c r="K157" s="175">
        <f>K158+K167+K168+K169</f>
        <v>0</v>
      </c>
      <c r="L157" s="173">
        <f>L158+L167+L168+L169</f>
        <v>18000</v>
      </c>
    </row>
    <row r="158" spans="1:12" s="1" customFormat="1" ht="14.25">
      <c r="A158" s="109" t="s">
        <v>86</v>
      </c>
      <c r="B158" s="98"/>
      <c r="C158" s="178">
        <v>291</v>
      </c>
      <c r="D158" s="88">
        <f t="shared" si="15"/>
        <v>33820.33</v>
      </c>
      <c r="E158" s="99">
        <f>SUM(E159:E166)</f>
        <v>33820.33</v>
      </c>
      <c r="F158" s="100">
        <f t="shared" ref="F158:L158" si="20">SUM(F159:F166)</f>
        <v>0</v>
      </c>
      <c r="G158" s="174">
        <f t="shared" si="16"/>
        <v>0</v>
      </c>
      <c r="H158" s="175">
        <f t="shared" si="20"/>
        <v>0</v>
      </c>
      <c r="I158" s="175">
        <f t="shared" si="20"/>
        <v>0</v>
      </c>
      <c r="J158" s="174">
        <f t="shared" si="17"/>
        <v>0</v>
      </c>
      <c r="K158" s="175">
        <f t="shared" si="20"/>
        <v>0</v>
      </c>
      <c r="L158" s="175">
        <f t="shared" si="20"/>
        <v>0</v>
      </c>
    </row>
    <row r="159" spans="1:12" hidden="1">
      <c r="A159" s="110" t="s">
        <v>87</v>
      </c>
      <c r="B159" s="102"/>
      <c r="C159" s="179"/>
      <c r="D159" s="89">
        <f t="shared" si="15"/>
        <v>0</v>
      </c>
      <c r="E159" s="91"/>
      <c r="F159" s="91"/>
      <c r="G159" s="174">
        <f t="shared" si="16"/>
        <v>0</v>
      </c>
      <c r="H159" s="171"/>
      <c r="I159" s="167"/>
      <c r="J159" s="174">
        <f t="shared" si="17"/>
        <v>0</v>
      </c>
      <c r="K159" s="171"/>
      <c r="L159" s="167"/>
    </row>
    <row r="160" spans="1:12" hidden="1">
      <c r="A160" s="110" t="s">
        <v>88</v>
      </c>
      <c r="B160" s="102"/>
      <c r="C160" s="179"/>
      <c r="D160" s="89">
        <f t="shared" si="15"/>
        <v>0</v>
      </c>
      <c r="E160" s="91"/>
      <c r="F160" s="91"/>
      <c r="G160" s="174">
        <f t="shared" si="16"/>
        <v>0</v>
      </c>
      <c r="H160" s="171"/>
      <c r="I160" s="167"/>
      <c r="J160" s="174">
        <f t="shared" si="17"/>
        <v>0</v>
      </c>
      <c r="K160" s="171"/>
      <c r="L160" s="167"/>
    </row>
    <row r="161" spans="1:12" hidden="1">
      <c r="A161" s="110" t="s">
        <v>89</v>
      </c>
      <c r="B161" s="102"/>
      <c r="C161" s="179"/>
      <c r="D161" s="89">
        <f t="shared" si="15"/>
        <v>0</v>
      </c>
      <c r="E161" s="91"/>
      <c r="F161" s="91"/>
      <c r="G161" s="174">
        <f t="shared" si="16"/>
        <v>0</v>
      </c>
      <c r="H161" s="171"/>
      <c r="I161" s="167"/>
      <c r="J161" s="174">
        <f t="shared" si="17"/>
        <v>0</v>
      </c>
      <c r="K161" s="171"/>
      <c r="L161" s="167"/>
    </row>
    <row r="162" spans="1:12" hidden="1">
      <c r="A162" s="110" t="s">
        <v>90</v>
      </c>
      <c r="B162" s="102"/>
      <c r="C162" s="179"/>
      <c r="D162" s="89">
        <f t="shared" si="15"/>
        <v>0</v>
      </c>
      <c r="E162" s="91"/>
      <c r="F162" s="91"/>
      <c r="G162" s="174">
        <f t="shared" si="16"/>
        <v>0</v>
      </c>
      <c r="H162" s="171"/>
      <c r="I162" s="167"/>
      <c r="J162" s="174">
        <f t="shared" si="17"/>
        <v>0</v>
      </c>
      <c r="K162" s="171"/>
      <c r="L162" s="167"/>
    </row>
    <row r="163" spans="1:12">
      <c r="A163" s="111" t="s">
        <v>91</v>
      </c>
      <c r="B163" s="102"/>
      <c r="C163" s="179"/>
      <c r="D163" s="88">
        <f t="shared" si="15"/>
        <v>33820.33</v>
      </c>
      <c r="E163" s="92">
        <v>33820.33</v>
      </c>
      <c r="F163" s="91"/>
      <c r="G163" s="174">
        <f t="shared" si="16"/>
        <v>0</v>
      </c>
      <c r="H163" s="171"/>
      <c r="I163" s="167"/>
      <c r="J163" s="174">
        <f t="shared" si="17"/>
        <v>0</v>
      </c>
      <c r="K163" s="171"/>
      <c r="L163" s="167"/>
    </row>
    <row r="164" spans="1:12" hidden="1">
      <c r="A164" s="110"/>
      <c r="B164" s="102"/>
      <c r="C164" s="179"/>
      <c r="D164" s="89">
        <f t="shared" si="15"/>
        <v>0</v>
      </c>
      <c r="E164" s="91"/>
      <c r="F164" s="91"/>
      <c r="G164" s="166">
        <f t="shared" si="16"/>
        <v>0</v>
      </c>
      <c r="H164" s="167"/>
      <c r="I164" s="167"/>
      <c r="J164" s="166">
        <f t="shared" si="17"/>
        <v>0</v>
      </c>
      <c r="K164" s="167"/>
      <c r="L164" s="167"/>
    </row>
    <row r="165" spans="1:12" hidden="1">
      <c r="A165" s="110"/>
      <c r="B165" s="102"/>
      <c r="C165" s="179"/>
      <c r="D165" s="89">
        <f t="shared" si="15"/>
        <v>0</v>
      </c>
      <c r="E165" s="91"/>
      <c r="F165" s="91"/>
      <c r="G165" s="166">
        <f t="shared" si="16"/>
        <v>0</v>
      </c>
      <c r="H165" s="167"/>
      <c r="I165" s="167"/>
      <c r="J165" s="166">
        <f t="shared" si="17"/>
        <v>0</v>
      </c>
      <c r="K165" s="167"/>
      <c r="L165" s="167"/>
    </row>
    <row r="166" spans="1:12" hidden="1">
      <c r="A166" s="111"/>
      <c r="B166" s="102"/>
      <c r="C166" s="180"/>
      <c r="D166" s="89">
        <f t="shared" si="15"/>
        <v>0</v>
      </c>
      <c r="E166" s="91"/>
      <c r="F166" s="91"/>
      <c r="G166" s="166">
        <f t="shared" si="16"/>
        <v>0</v>
      </c>
      <c r="H166" s="167"/>
      <c r="I166" s="167"/>
      <c r="J166" s="166">
        <f t="shared" si="17"/>
        <v>0</v>
      </c>
      <c r="K166" s="167"/>
      <c r="L166" s="167"/>
    </row>
    <row r="167" spans="1:12" s="1" customFormat="1" ht="42" hidden="1" customHeight="1">
      <c r="A167" s="109" t="s">
        <v>92</v>
      </c>
      <c r="B167" s="98"/>
      <c r="C167" s="98">
        <v>292</v>
      </c>
      <c r="D167" s="89">
        <f t="shared" si="15"/>
        <v>0</v>
      </c>
      <c r="E167" s="104"/>
      <c r="F167" s="104"/>
      <c r="G167" s="174">
        <f t="shared" si="16"/>
        <v>0</v>
      </c>
      <c r="H167" s="169"/>
      <c r="I167" s="169"/>
      <c r="J167" s="174">
        <f t="shared" si="17"/>
        <v>0</v>
      </c>
      <c r="K167" s="176"/>
      <c r="L167" s="169"/>
    </row>
    <row r="168" spans="1:12" s="1" customFormat="1" ht="42.75" hidden="1" customHeight="1">
      <c r="A168" s="109" t="s">
        <v>93</v>
      </c>
      <c r="B168" s="98"/>
      <c r="C168" s="98">
        <v>293</v>
      </c>
      <c r="D168" s="89">
        <f t="shared" si="15"/>
        <v>0</v>
      </c>
      <c r="E168" s="104"/>
      <c r="F168" s="104"/>
      <c r="G168" s="174">
        <f t="shared" si="16"/>
        <v>0</v>
      </c>
      <c r="H168" s="169"/>
      <c r="I168" s="169"/>
      <c r="J168" s="174">
        <f t="shared" si="17"/>
        <v>0</v>
      </c>
      <c r="K168" s="176"/>
      <c r="L168" s="169"/>
    </row>
    <row r="169" spans="1:12" s="1" customFormat="1" ht="27" customHeight="1">
      <c r="A169" s="109" t="s">
        <v>94</v>
      </c>
      <c r="B169" s="98"/>
      <c r="C169" s="181">
        <v>296</v>
      </c>
      <c r="D169" s="88">
        <f t="shared" si="15"/>
        <v>24000</v>
      </c>
      <c r="E169" s="100">
        <f>SUM(E170:E176)</f>
        <v>0</v>
      </c>
      <c r="F169" s="99">
        <f t="shared" ref="F169:L169" si="21">SUM(F170:F176)</f>
        <v>24000</v>
      </c>
      <c r="G169" s="170">
        <f t="shared" si="16"/>
        <v>18000</v>
      </c>
      <c r="H169" s="175">
        <f t="shared" si="21"/>
        <v>0</v>
      </c>
      <c r="I169" s="173">
        <f t="shared" si="21"/>
        <v>18000</v>
      </c>
      <c r="J169" s="170">
        <f t="shared" si="17"/>
        <v>18000</v>
      </c>
      <c r="K169" s="175">
        <f t="shared" si="21"/>
        <v>0</v>
      </c>
      <c r="L169" s="173">
        <f t="shared" si="21"/>
        <v>18000</v>
      </c>
    </row>
    <row r="170" spans="1:12" ht="57" hidden="1">
      <c r="A170" s="111" t="s">
        <v>95</v>
      </c>
      <c r="B170" s="102"/>
      <c r="C170" s="182"/>
      <c r="D170" s="89">
        <f t="shared" si="15"/>
        <v>0</v>
      </c>
      <c r="E170" s="91"/>
      <c r="F170" s="91"/>
      <c r="G170" s="174">
        <f t="shared" si="16"/>
        <v>0</v>
      </c>
      <c r="H170" s="167"/>
      <c r="I170" s="171"/>
      <c r="J170" s="174">
        <f t="shared" si="17"/>
        <v>0</v>
      </c>
      <c r="K170" s="171"/>
      <c r="L170" s="167"/>
    </row>
    <row r="171" spans="1:12">
      <c r="A171" s="111" t="s">
        <v>96</v>
      </c>
      <c r="B171" s="102"/>
      <c r="C171" s="182"/>
      <c r="D171" s="88">
        <f t="shared" si="15"/>
        <v>24000</v>
      </c>
      <c r="E171" s="91"/>
      <c r="F171" s="92">
        <v>24000</v>
      </c>
      <c r="G171" s="170">
        <f t="shared" si="16"/>
        <v>18000</v>
      </c>
      <c r="H171" s="167"/>
      <c r="I171" s="172">
        <v>18000</v>
      </c>
      <c r="J171" s="170">
        <f t="shared" si="17"/>
        <v>18000</v>
      </c>
      <c r="K171" s="171"/>
      <c r="L171" s="172">
        <v>18000</v>
      </c>
    </row>
    <row r="172" spans="1:12" hidden="1">
      <c r="A172" s="110" t="s">
        <v>69</v>
      </c>
      <c r="B172" s="102"/>
      <c r="C172" s="182"/>
      <c r="D172" s="89">
        <f t="shared" si="15"/>
        <v>0</v>
      </c>
      <c r="E172" s="91"/>
      <c r="F172" s="91"/>
      <c r="G172" s="174">
        <f t="shared" si="16"/>
        <v>0</v>
      </c>
      <c r="H172" s="167"/>
      <c r="I172" s="167"/>
      <c r="J172" s="174">
        <f t="shared" si="17"/>
        <v>0</v>
      </c>
      <c r="K172" s="171"/>
      <c r="L172" s="171"/>
    </row>
    <row r="173" spans="1:12" ht="23.25" hidden="1">
      <c r="A173" s="111" t="s">
        <v>97</v>
      </c>
      <c r="B173" s="102"/>
      <c r="C173" s="182"/>
      <c r="D173" s="89">
        <f t="shared" si="15"/>
        <v>0</v>
      </c>
      <c r="E173" s="91"/>
      <c r="F173" s="91"/>
      <c r="G173" s="174">
        <f t="shared" si="16"/>
        <v>0</v>
      </c>
      <c r="H173" s="167"/>
      <c r="I173" s="167"/>
      <c r="J173" s="174">
        <f t="shared" si="17"/>
        <v>0</v>
      </c>
      <c r="K173" s="171"/>
      <c r="L173" s="171"/>
    </row>
    <row r="174" spans="1:12" hidden="1">
      <c r="A174" s="111"/>
      <c r="B174" s="102"/>
      <c r="C174" s="182"/>
      <c r="D174" s="89">
        <f t="shared" si="15"/>
        <v>0</v>
      </c>
      <c r="E174" s="91"/>
      <c r="F174" s="91"/>
      <c r="G174" s="166">
        <f t="shared" si="16"/>
        <v>0</v>
      </c>
      <c r="H174" s="167"/>
      <c r="I174" s="167"/>
      <c r="J174" s="174">
        <f t="shared" si="17"/>
        <v>0</v>
      </c>
      <c r="K174" s="171"/>
      <c r="L174" s="171"/>
    </row>
    <row r="175" spans="1:12" hidden="1">
      <c r="A175" s="110"/>
      <c r="B175" s="102"/>
      <c r="C175" s="182"/>
      <c r="D175" s="89">
        <f t="shared" si="15"/>
        <v>0</v>
      </c>
      <c r="E175" s="91"/>
      <c r="F175" s="91"/>
      <c r="G175" s="166">
        <f t="shared" si="16"/>
        <v>0</v>
      </c>
      <c r="H175" s="167"/>
      <c r="I175" s="167"/>
      <c r="J175" s="174">
        <f t="shared" si="17"/>
        <v>0</v>
      </c>
      <c r="K175" s="171"/>
      <c r="L175" s="171"/>
    </row>
    <row r="176" spans="1:12" hidden="1">
      <c r="A176" s="111"/>
      <c r="B176" s="102"/>
      <c r="C176" s="183"/>
      <c r="D176" s="89">
        <f t="shared" si="15"/>
        <v>0</v>
      </c>
      <c r="E176" s="91"/>
      <c r="F176" s="91"/>
      <c r="G176" s="166">
        <f t="shared" si="16"/>
        <v>0</v>
      </c>
      <c r="H176" s="167"/>
      <c r="I176" s="167"/>
      <c r="J176" s="174">
        <f t="shared" si="17"/>
        <v>0</v>
      </c>
      <c r="K176" s="171"/>
      <c r="L176" s="171"/>
    </row>
    <row r="177" spans="1:12" s="3" customFormat="1" ht="22.5">
      <c r="A177" s="109" t="s">
        <v>98</v>
      </c>
      <c r="B177" s="98">
        <v>300</v>
      </c>
      <c r="C177" s="98"/>
      <c r="D177" s="88">
        <f t="shared" si="15"/>
        <v>409812.55</v>
      </c>
      <c r="E177" s="99">
        <f>E178+E191+E192+E193+E220</f>
        <v>405572.44</v>
      </c>
      <c r="F177" s="99">
        <f t="shared" ref="F177:L177" si="22">F178+F191+F192+F193+F220</f>
        <v>4240.1099999999997</v>
      </c>
      <c r="G177" s="170">
        <f t="shared" si="16"/>
        <v>303997.19</v>
      </c>
      <c r="H177" s="173">
        <f t="shared" si="22"/>
        <v>301574.27</v>
      </c>
      <c r="I177" s="173">
        <f t="shared" si="22"/>
        <v>2422.92</v>
      </c>
      <c r="J177" s="170">
        <f t="shared" si="17"/>
        <v>55630.43</v>
      </c>
      <c r="K177" s="173">
        <f t="shared" si="22"/>
        <v>53207.51</v>
      </c>
      <c r="L177" s="173">
        <f t="shared" si="22"/>
        <v>2422.92</v>
      </c>
    </row>
    <row r="178" spans="1:12" s="3" customFormat="1" ht="22.5">
      <c r="A178" s="109" t="s">
        <v>99</v>
      </c>
      <c r="B178" s="98">
        <v>310</v>
      </c>
      <c r="C178" s="98"/>
      <c r="D178" s="88">
        <f t="shared" si="15"/>
        <v>3513</v>
      </c>
      <c r="E178" s="99">
        <f>SUM(E179:E190)</f>
        <v>3513</v>
      </c>
      <c r="F178" s="100">
        <f t="shared" ref="F178:L178" si="23">SUM(F179:F190)</f>
        <v>0</v>
      </c>
      <c r="G178" s="170">
        <f t="shared" si="16"/>
        <v>2419</v>
      </c>
      <c r="H178" s="173">
        <f t="shared" si="23"/>
        <v>2419</v>
      </c>
      <c r="I178" s="175">
        <f t="shared" si="23"/>
        <v>0</v>
      </c>
      <c r="J178" s="170">
        <f t="shared" si="17"/>
        <v>2419</v>
      </c>
      <c r="K178" s="173">
        <f t="shared" si="23"/>
        <v>2419</v>
      </c>
      <c r="L178" s="175">
        <f t="shared" si="23"/>
        <v>0</v>
      </c>
    </row>
    <row r="179" spans="1:12" hidden="1">
      <c r="A179" s="111" t="s">
        <v>100</v>
      </c>
      <c r="B179" s="102"/>
      <c r="C179" s="102"/>
      <c r="D179" s="89">
        <f t="shared" si="15"/>
        <v>0</v>
      </c>
      <c r="E179" s="91"/>
      <c r="F179" s="91"/>
      <c r="G179" s="174">
        <f t="shared" si="16"/>
        <v>0</v>
      </c>
      <c r="H179" s="171"/>
      <c r="I179" s="171"/>
      <c r="J179" s="174">
        <f t="shared" si="17"/>
        <v>0</v>
      </c>
      <c r="K179" s="171"/>
      <c r="L179" s="167"/>
    </row>
    <row r="180" spans="1:12" ht="23.25">
      <c r="A180" s="111" t="s">
        <v>173</v>
      </c>
      <c r="B180" s="102"/>
      <c r="C180" s="102"/>
      <c r="D180" s="89">
        <f t="shared" si="15"/>
        <v>3513</v>
      </c>
      <c r="E180" s="92">
        <v>3513</v>
      </c>
      <c r="F180" s="91"/>
      <c r="G180" s="170">
        <f t="shared" si="16"/>
        <v>2419</v>
      </c>
      <c r="H180" s="172">
        <v>2419</v>
      </c>
      <c r="I180" s="171"/>
      <c r="J180" s="170">
        <f t="shared" si="17"/>
        <v>2419</v>
      </c>
      <c r="K180" s="172">
        <v>2419</v>
      </c>
      <c r="L180" s="167"/>
    </row>
    <row r="181" spans="1:12" hidden="1">
      <c r="A181" s="111" t="s">
        <v>102</v>
      </c>
      <c r="B181" s="102"/>
      <c r="C181" s="102"/>
      <c r="D181" s="88">
        <f t="shared" si="15"/>
        <v>0</v>
      </c>
      <c r="E181" s="92"/>
      <c r="F181" s="91"/>
      <c r="G181" s="174">
        <f t="shared" si="16"/>
        <v>0</v>
      </c>
      <c r="H181" s="171"/>
      <c r="I181" s="171"/>
      <c r="J181" s="174">
        <f t="shared" si="17"/>
        <v>0</v>
      </c>
      <c r="K181" s="171"/>
      <c r="L181" s="167"/>
    </row>
    <row r="182" spans="1:12" hidden="1">
      <c r="A182" s="111" t="s">
        <v>103</v>
      </c>
      <c r="B182" s="102"/>
      <c r="C182" s="102"/>
      <c r="D182" s="89">
        <f t="shared" si="15"/>
        <v>0</v>
      </c>
      <c r="E182" s="91"/>
      <c r="F182" s="91"/>
      <c r="G182" s="174">
        <f t="shared" si="16"/>
        <v>0</v>
      </c>
      <c r="H182" s="167"/>
      <c r="I182" s="171"/>
      <c r="J182" s="174">
        <f t="shared" si="17"/>
        <v>0</v>
      </c>
      <c r="K182" s="171"/>
      <c r="L182" s="167"/>
    </row>
    <row r="183" spans="1:12" hidden="1">
      <c r="A183" s="111" t="s">
        <v>104</v>
      </c>
      <c r="B183" s="102"/>
      <c r="C183" s="102"/>
      <c r="D183" s="89">
        <f t="shared" si="15"/>
        <v>0</v>
      </c>
      <c r="E183" s="91"/>
      <c r="F183" s="91"/>
      <c r="G183" s="174">
        <f t="shared" si="16"/>
        <v>0</v>
      </c>
      <c r="H183" s="167"/>
      <c r="I183" s="171"/>
      <c r="J183" s="174">
        <f t="shared" si="17"/>
        <v>0</v>
      </c>
      <c r="K183" s="171"/>
      <c r="L183" s="167"/>
    </row>
    <row r="184" spans="1:12" hidden="1">
      <c r="A184" s="111"/>
      <c r="B184" s="102"/>
      <c r="C184" s="102"/>
      <c r="D184" s="89">
        <f t="shared" si="15"/>
        <v>0</v>
      </c>
      <c r="E184" s="91"/>
      <c r="F184" s="91"/>
      <c r="G184" s="166">
        <f t="shared" si="16"/>
        <v>0</v>
      </c>
      <c r="H184" s="167"/>
      <c r="I184" s="171"/>
      <c r="J184" s="174">
        <f t="shared" si="17"/>
        <v>0</v>
      </c>
      <c r="K184" s="171"/>
      <c r="L184" s="167"/>
    </row>
    <row r="185" spans="1:12" hidden="1">
      <c r="A185" s="111" t="s">
        <v>105</v>
      </c>
      <c r="B185" s="102"/>
      <c r="C185" s="102"/>
      <c r="D185" s="89">
        <f t="shared" si="15"/>
        <v>0</v>
      </c>
      <c r="E185" s="91"/>
      <c r="F185" s="91"/>
      <c r="G185" s="174">
        <f t="shared" si="16"/>
        <v>0</v>
      </c>
      <c r="H185" s="167"/>
      <c r="I185" s="171"/>
      <c r="J185" s="174">
        <f t="shared" si="17"/>
        <v>0</v>
      </c>
      <c r="K185" s="171"/>
      <c r="L185" s="167"/>
    </row>
    <row r="186" spans="1:12" hidden="1">
      <c r="A186" s="111"/>
      <c r="B186" s="102"/>
      <c r="C186" s="102"/>
      <c r="D186" s="89">
        <f t="shared" si="15"/>
        <v>0</v>
      </c>
      <c r="E186" s="91"/>
      <c r="F186" s="91"/>
      <c r="G186" s="174">
        <f t="shared" si="16"/>
        <v>0</v>
      </c>
      <c r="H186" s="167"/>
      <c r="I186" s="171"/>
      <c r="J186" s="174">
        <f t="shared" si="17"/>
        <v>0</v>
      </c>
      <c r="K186" s="171"/>
      <c r="L186" s="167"/>
    </row>
    <row r="187" spans="1:12" hidden="1">
      <c r="A187" s="111"/>
      <c r="B187" s="102"/>
      <c r="C187" s="102"/>
      <c r="D187" s="89">
        <f t="shared" si="15"/>
        <v>0</v>
      </c>
      <c r="E187" s="91"/>
      <c r="F187" s="91"/>
      <c r="G187" s="174">
        <f t="shared" si="16"/>
        <v>0</v>
      </c>
      <c r="H187" s="167"/>
      <c r="I187" s="171"/>
      <c r="J187" s="174">
        <f t="shared" si="17"/>
        <v>0</v>
      </c>
      <c r="K187" s="171"/>
      <c r="L187" s="167"/>
    </row>
    <row r="188" spans="1:12" hidden="1">
      <c r="A188" s="111"/>
      <c r="B188" s="102"/>
      <c r="C188" s="102"/>
      <c r="D188" s="89">
        <f t="shared" si="15"/>
        <v>0</v>
      </c>
      <c r="E188" s="91"/>
      <c r="F188" s="91"/>
      <c r="G188" s="174">
        <f t="shared" si="16"/>
        <v>0</v>
      </c>
      <c r="H188" s="167"/>
      <c r="I188" s="171"/>
      <c r="J188" s="174">
        <f t="shared" si="17"/>
        <v>0</v>
      </c>
      <c r="K188" s="171"/>
      <c r="L188" s="167"/>
    </row>
    <row r="189" spans="1:12" hidden="1">
      <c r="A189" s="111"/>
      <c r="B189" s="102"/>
      <c r="C189" s="102"/>
      <c r="D189" s="89">
        <f t="shared" si="15"/>
        <v>0</v>
      </c>
      <c r="E189" s="91"/>
      <c r="F189" s="91"/>
      <c r="G189" s="174">
        <f t="shared" si="16"/>
        <v>0</v>
      </c>
      <c r="H189" s="167"/>
      <c r="I189" s="171"/>
      <c r="J189" s="174">
        <f t="shared" si="17"/>
        <v>0</v>
      </c>
      <c r="K189" s="171"/>
      <c r="L189" s="167"/>
    </row>
    <row r="190" spans="1:12" hidden="1">
      <c r="A190" s="111"/>
      <c r="B190" s="102"/>
      <c r="C190" s="102"/>
      <c r="D190" s="89">
        <f t="shared" si="15"/>
        <v>0</v>
      </c>
      <c r="E190" s="91"/>
      <c r="F190" s="91"/>
      <c r="G190" s="174">
        <f t="shared" si="16"/>
        <v>0</v>
      </c>
      <c r="H190" s="167"/>
      <c r="I190" s="171"/>
      <c r="J190" s="174">
        <f t="shared" si="17"/>
        <v>0</v>
      </c>
      <c r="K190" s="171"/>
      <c r="L190" s="167"/>
    </row>
    <row r="191" spans="1:12" s="3" customFormat="1" ht="22.5" hidden="1">
      <c r="A191" s="109" t="s">
        <v>106</v>
      </c>
      <c r="B191" s="98">
        <v>320</v>
      </c>
      <c r="C191" s="98"/>
      <c r="D191" s="89">
        <f t="shared" si="15"/>
        <v>0</v>
      </c>
      <c r="E191" s="104"/>
      <c r="F191" s="104"/>
      <c r="G191" s="174">
        <f t="shared" si="16"/>
        <v>0</v>
      </c>
      <c r="H191" s="169"/>
      <c r="I191" s="176"/>
      <c r="J191" s="174">
        <f t="shared" si="17"/>
        <v>0</v>
      </c>
      <c r="K191" s="176"/>
      <c r="L191" s="169"/>
    </row>
    <row r="192" spans="1:12" s="3" customFormat="1" ht="22.5" hidden="1">
      <c r="A192" s="109" t="s">
        <v>107</v>
      </c>
      <c r="B192" s="98">
        <v>330</v>
      </c>
      <c r="C192" s="98"/>
      <c r="D192" s="89">
        <f t="shared" si="15"/>
        <v>0</v>
      </c>
      <c r="E192" s="104"/>
      <c r="F192" s="104"/>
      <c r="G192" s="174">
        <f t="shared" si="16"/>
        <v>0</v>
      </c>
      <c r="H192" s="169"/>
      <c r="I192" s="176"/>
      <c r="J192" s="174">
        <f t="shared" si="17"/>
        <v>0</v>
      </c>
      <c r="K192" s="176"/>
      <c r="L192" s="169"/>
    </row>
    <row r="193" spans="1:12" s="3" customFormat="1" ht="22.5">
      <c r="A193" s="109" t="s">
        <v>108</v>
      </c>
      <c r="B193" s="98">
        <v>340</v>
      </c>
      <c r="C193" s="98"/>
      <c r="D193" s="88">
        <f t="shared" si="15"/>
        <v>406299.55</v>
      </c>
      <c r="E193" s="99">
        <f>E194+E195+E196+E197+E198+E199+E212</f>
        <v>402059.44</v>
      </c>
      <c r="F193" s="99">
        <f t="shared" ref="F193:L193" si="24">F194+F195+F196+F197+F198+F199+F212</f>
        <v>4240.1099999999997</v>
      </c>
      <c r="G193" s="170">
        <f t="shared" si="16"/>
        <v>301578.19</v>
      </c>
      <c r="H193" s="173">
        <f t="shared" si="24"/>
        <v>299155.27</v>
      </c>
      <c r="I193" s="173">
        <f t="shared" si="24"/>
        <v>2422.92</v>
      </c>
      <c r="J193" s="170">
        <f t="shared" si="17"/>
        <v>53211.43</v>
      </c>
      <c r="K193" s="173">
        <f t="shared" si="24"/>
        <v>50788.51</v>
      </c>
      <c r="L193" s="173">
        <f t="shared" si="24"/>
        <v>2422.92</v>
      </c>
    </row>
    <row r="194" spans="1:12" s="1" customFormat="1" ht="42.75" hidden="1">
      <c r="A194" s="109" t="s">
        <v>109</v>
      </c>
      <c r="B194" s="98"/>
      <c r="C194" s="98">
        <v>341</v>
      </c>
      <c r="D194" s="89">
        <f t="shared" si="15"/>
        <v>0</v>
      </c>
      <c r="E194" s="104"/>
      <c r="F194" s="104"/>
      <c r="G194" s="174">
        <f t="shared" si="16"/>
        <v>0</v>
      </c>
      <c r="H194" s="176"/>
      <c r="I194" s="169"/>
      <c r="J194" s="174">
        <f t="shared" si="17"/>
        <v>0</v>
      </c>
      <c r="K194" s="176"/>
      <c r="L194" s="169"/>
    </row>
    <row r="195" spans="1:12" s="1" customFormat="1" ht="21.75" hidden="1">
      <c r="A195" s="109" t="s">
        <v>110</v>
      </c>
      <c r="B195" s="98"/>
      <c r="C195" s="98">
        <v>342</v>
      </c>
      <c r="D195" s="89">
        <f t="shared" si="15"/>
        <v>0</v>
      </c>
      <c r="E195" s="104"/>
      <c r="F195" s="104"/>
      <c r="G195" s="174">
        <f t="shared" si="16"/>
        <v>0</v>
      </c>
      <c r="H195" s="176"/>
      <c r="I195" s="169"/>
      <c r="J195" s="174">
        <f t="shared" si="17"/>
        <v>0</v>
      </c>
      <c r="K195" s="176"/>
      <c r="L195" s="169"/>
    </row>
    <row r="196" spans="1:12" s="1" customFormat="1" ht="21.75" hidden="1">
      <c r="A196" s="109" t="s">
        <v>111</v>
      </c>
      <c r="B196" s="98"/>
      <c r="C196" s="98">
        <v>343</v>
      </c>
      <c r="D196" s="89">
        <f t="shared" si="15"/>
        <v>0</v>
      </c>
      <c r="E196" s="104"/>
      <c r="F196" s="104"/>
      <c r="G196" s="174">
        <f t="shared" si="16"/>
        <v>0</v>
      </c>
      <c r="H196" s="176"/>
      <c r="I196" s="169"/>
      <c r="J196" s="174">
        <f t="shared" si="17"/>
        <v>0</v>
      </c>
      <c r="K196" s="176"/>
      <c r="L196" s="169"/>
    </row>
    <row r="197" spans="1:12" s="1" customFormat="1" ht="21.75">
      <c r="A197" s="109" t="s">
        <v>112</v>
      </c>
      <c r="B197" s="98"/>
      <c r="C197" s="98">
        <v>344</v>
      </c>
      <c r="D197" s="88">
        <f t="shared" si="15"/>
        <v>52059.44</v>
      </c>
      <c r="E197" s="103">
        <v>52059.44</v>
      </c>
      <c r="F197" s="104"/>
      <c r="G197" s="174">
        <f t="shared" si="16"/>
        <v>0</v>
      </c>
      <c r="H197" s="176"/>
      <c r="I197" s="169"/>
      <c r="J197" s="174">
        <f t="shared" si="17"/>
        <v>0</v>
      </c>
      <c r="K197" s="176"/>
      <c r="L197" s="169"/>
    </row>
    <row r="198" spans="1:12" s="1" customFormat="1" ht="21.75" hidden="1">
      <c r="A198" s="109" t="s">
        <v>113</v>
      </c>
      <c r="B198" s="98"/>
      <c r="C198" s="98">
        <v>345</v>
      </c>
      <c r="D198" s="89">
        <f t="shared" si="15"/>
        <v>0</v>
      </c>
      <c r="E198" s="104"/>
      <c r="F198" s="104"/>
      <c r="G198" s="174">
        <f t="shared" si="16"/>
        <v>0</v>
      </c>
      <c r="H198" s="176"/>
      <c r="I198" s="169"/>
      <c r="J198" s="174">
        <f t="shared" si="17"/>
        <v>0</v>
      </c>
      <c r="K198" s="176"/>
      <c r="L198" s="169"/>
    </row>
    <row r="199" spans="1:12" s="1" customFormat="1" ht="26.25" customHeight="1">
      <c r="A199" s="109" t="s">
        <v>114</v>
      </c>
      <c r="B199" s="98"/>
      <c r="C199" s="178">
        <v>346</v>
      </c>
      <c r="D199" s="88">
        <f t="shared" si="15"/>
        <v>354240.11</v>
      </c>
      <c r="E199" s="99">
        <f>SUM(E200:E211)</f>
        <v>350000</v>
      </c>
      <c r="F199" s="99">
        <f t="shared" ref="F199:L199" si="25">SUM(F200:F211)</f>
        <v>4240.1099999999997</v>
      </c>
      <c r="G199" s="170">
        <f t="shared" si="16"/>
        <v>301578.19</v>
      </c>
      <c r="H199" s="173">
        <f t="shared" si="25"/>
        <v>299155.27</v>
      </c>
      <c r="I199" s="173">
        <f t="shared" si="25"/>
        <v>2422.92</v>
      </c>
      <c r="J199" s="170">
        <f t="shared" si="17"/>
        <v>53211.43</v>
      </c>
      <c r="K199" s="173">
        <f t="shared" si="25"/>
        <v>50788.51</v>
      </c>
      <c r="L199" s="173">
        <f t="shared" si="25"/>
        <v>2422.92</v>
      </c>
    </row>
    <row r="200" spans="1:12" ht="29.25" hidden="1" customHeight="1">
      <c r="A200" s="111" t="s">
        <v>115</v>
      </c>
      <c r="B200" s="102"/>
      <c r="C200" s="179"/>
      <c r="D200" s="89">
        <f t="shared" si="15"/>
        <v>0</v>
      </c>
      <c r="E200" s="91"/>
      <c r="F200" s="91"/>
      <c r="G200" s="174">
        <f t="shared" si="16"/>
        <v>0</v>
      </c>
      <c r="H200" s="171"/>
      <c r="I200" s="171"/>
      <c r="J200" s="174">
        <f t="shared" si="17"/>
        <v>0</v>
      </c>
      <c r="K200" s="171"/>
      <c r="L200" s="171"/>
    </row>
    <row r="201" spans="1:12" hidden="1">
      <c r="A201" s="111"/>
      <c r="B201" s="102"/>
      <c r="C201" s="179"/>
      <c r="D201" s="89">
        <f t="shared" si="15"/>
        <v>0</v>
      </c>
      <c r="E201" s="91"/>
      <c r="F201" s="91"/>
      <c r="G201" s="174">
        <f t="shared" si="16"/>
        <v>0</v>
      </c>
      <c r="H201" s="171"/>
      <c r="I201" s="171"/>
      <c r="J201" s="174">
        <f t="shared" si="17"/>
        <v>0</v>
      </c>
      <c r="K201" s="171"/>
      <c r="L201" s="171"/>
    </row>
    <row r="202" spans="1:12">
      <c r="A202" s="111" t="s">
        <v>116</v>
      </c>
      <c r="B202" s="102"/>
      <c r="C202" s="179"/>
      <c r="D202" s="88">
        <f t="shared" si="15"/>
        <v>149350</v>
      </c>
      <c r="E202" s="92">
        <v>149350</v>
      </c>
      <c r="F202" s="91"/>
      <c r="G202" s="170">
        <f t="shared" si="16"/>
        <v>100000</v>
      </c>
      <c r="H202" s="172">
        <v>100000</v>
      </c>
      <c r="I202" s="171"/>
      <c r="J202" s="174">
        <f t="shared" si="17"/>
        <v>0</v>
      </c>
      <c r="K202" s="171"/>
      <c r="L202" s="171"/>
    </row>
    <row r="203" spans="1:12" ht="34.5">
      <c r="A203" s="111" t="s">
        <v>117</v>
      </c>
      <c r="B203" s="102"/>
      <c r="C203" s="179"/>
      <c r="D203" s="88">
        <f t="shared" si="15"/>
        <v>650</v>
      </c>
      <c r="E203" s="92">
        <v>650</v>
      </c>
      <c r="F203" s="91"/>
      <c r="G203" s="174">
        <f t="shared" si="16"/>
        <v>650</v>
      </c>
      <c r="H203" s="172">
        <v>650</v>
      </c>
      <c r="I203" s="171"/>
      <c r="J203" s="170">
        <f t="shared" si="17"/>
        <v>650</v>
      </c>
      <c r="K203" s="172">
        <v>650</v>
      </c>
      <c r="L203" s="171"/>
    </row>
    <row r="204" spans="1:12" hidden="1">
      <c r="A204" s="111"/>
      <c r="B204" s="102"/>
      <c r="C204" s="179"/>
      <c r="D204" s="89">
        <f t="shared" si="15"/>
        <v>0</v>
      </c>
      <c r="E204" s="91"/>
      <c r="F204" s="91"/>
      <c r="G204" s="174">
        <f t="shared" si="16"/>
        <v>0</v>
      </c>
      <c r="H204" s="171"/>
      <c r="I204" s="171"/>
      <c r="J204" s="166">
        <f t="shared" si="17"/>
        <v>0</v>
      </c>
      <c r="K204" s="167"/>
      <c r="L204" s="171"/>
    </row>
    <row r="205" spans="1:12" hidden="1">
      <c r="A205" s="111"/>
      <c r="B205" s="102"/>
      <c r="C205" s="179"/>
      <c r="D205" s="89">
        <f t="shared" si="15"/>
        <v>0</v>
      </c>
      <c r="E205" s="91"/>
      <c r="F205" s="91"/>
      <c r="G205" s="174">
        <f t="shared" si="16"/>
        <v>0</v>
      </c>
      <c r="H205" s="171"/>
      <c r="I205" s="171"/>
      <c r="J205" s="166">
        <f t="shared" si="17"/>
        <v>0</v>
      </c>
      <c r="K205" s="167"/>
      <c r="L205" s="171"/>
    </row>
    <row r="206" spans="1:12" ht="45.75" hidden="1" customHeight="1">
      <c r="A206" s="111" t="s">
        <v>118</v>
      </c>
      <c r="B206" s="102"/>
      <c r="C206" s="179"/>
      <c r="D206" s="89">
        <f t="shared" si="15"/>
        <v>0</v>
      </c>
      <c r="E206" s="91"/>
      <c r="F206" s="91"/>
      <c r="G206" s="174">
        <f t="shared" si="16"/>
        <v>0</v>
      </c>
      <c r="H206" s="171"/>
      <c r="I206" s="171"/>
      <c r="J206" s="174">
        <f t="shared" si="17"/>
        <v>0</v>
      </c>
      <c r="K206" s="167"/>
      <c r="L206" s="171"/>
    </row>
    <row r="207" spans="1:12" hidden="1">
      <c r="A207" s="111" t="s">
        <v>119</v>
      </c>
      <c r="B207" s="102"/>
      <c r="C207" s="179"/>
      <c r="D207" s="89">
        <f t="shared" si="15"/>
        <v>0</v>
      </c>
      <c r="E207" s="91"/>
      <c r="F207" s="91"/>
      <c r="G207" s="174">
        <f t="shared" si="16"/>
        <v>0</v>
      </c>
      <c r="H207" s="171"/>
      <c r="I207" s="171"/>
      <c r="J207" s="174">
        <f t="shared" si="17"/>
        <v>0</v>
      </c>
      <c r="K207" s="167"/>
      <c r="L207" s="171"/>
    </row>
    <row r="208" spans="1:12">
      <c r="A208" s="110" t="s">
        <v>120</v>
      </c>
      <c r="B208" s="102"/>
      <c r="C208" s="179"/>
      <c r="D208" s="88">
        <f t="shared" si="15"/>
        <v>204240.11</v>
      </c>
      <c r="E208" s="92">
        <v>200000</v>
      </c>
      <c r="F208" s="92">
        <v>4240.1099999999997</v>
      </c>
      <c r="G208" s="170">
        <f t="shared" si="16"/>
        <v>200928.19</v>
      </c>
      <c r="H208" s="172">
        <v>198505.27</v>
      </c>
      <c r="I208" s="172">
        <v>2422.92</v>
      </c>
      <c r="J208" s="170">
        <f t="shared" si="17"/>
        <v>52561.43</v>
      </c>
      <c r="K208" s="172">
        <v>50138.51</v>
      </c>
      <c r="L208" s="172">
        <v>2422.92</v>
      </c>
    </row>
    <row r="209" spans="1:12" hidden="1">
      <c r="A209" s="111"/>
      <c r="B209" s="102"/>
      <c r="C209" s="179"/>
      <c r="D209" s="89">
        <f t="shared" si="15"/>
        <v>0</v>
      </c>
      <c r="E209" s="91"/>
      <c r="F209" s="91"/>
      <c r="G209" s="166">
        <f t="shared" si="16"/>
        <v>0</v>
      </c>
      <c r="H209" s="171"/>
      <c r="I209" s="171"/>
      <c r="J209" s="174">
        <f t="shared" si="17"/>
        <v>0</v>
      </c>
      <c r="K209" s="171"/>
      <c r="L209" s="171"/>
    </row>
    <row r="210" spans="1:12" hidden="1">
      <c r="A210" s="111"/>
      <c r="B210" s="102"/>
      <c r="C210" s="179"/>
      <c r="D210" s="89">
        <f t="shared" si="15"/>
        <v>0</v>
      </c>
      <c r="E210" s="91"/>
      <c r="F210" s="91"/>
      <c r="G210" s="166">
        <f t="shared" si="16"/>
        <v>0</v>
      </c>
      <c r="H210" s="171"/>
      <c r="I210" s="171"/>
      <c r="J210" s="174">
        <f t="shared" si="17"/>
        <v>0</v>
      </c>
      <c r="K210" s="171"/>
      <c r="L210" s="171"/>
    </row>
    <row r="211" spans="1:12" hidden="1">
      <c r="A211" s="110"/>
      <c r="B211" s="102"/>
      <c r="C211" s="180"/>
      <c r="D211" s="89">
        <f t="shared" si="15"/>
        <v>0</v>
      </c>
      <c r="E211" s="91"/>
      <c r="F211" s="91"/>
      <c r="G211" s="166">
        <f t="shared" si="16"/>
        <v>0</v>
      </c>
      <c r="H211" s="171"/>
      <c r="I211" s="171"/>
      <c r="J211" s="174">
        <f t="shared" si="17"/>
        <v>0</v>
      </c>
      <c r="K211" s="171"/>
      <c r="L211" s="171"/>
    </row>
    <row r="212" spans="1:12" s="1" customFormat="1" ht="33" hidden="1" customHeight="1">
      <c r="A212" s="109" t="s">
        <v>121</v>
      </c>
      <c r="B212" s="98"/>
      <c r="C212" s="184">
        <v>349</v>
      </c>
      <c r="D212" s="89">
        <f t="shared" si="15"/>
        <v>0</v>
      </c>
      <c r="E212" s="100">
        <f>SUM(E213:E219)</f>
        <v>0</v>
      </c>
      <c r="F212" s="100">
        <f t="shared" ref="F212:L212" si="26">SUM(F213:F219)</f>
        <v>0</v>
      </c>
      <c r="G212" s="174">
        <f t="shared" si="16"/>
        <v>0</v>
      </c>
      <c r="H212" s="175">
        <f t="shared" si="26"/>
        <v>0</v>
      </c>
      <c r="I212" s="175">
        <f t="shared" si="26"/>
        <v>0</v>
      </c>
      <c r="J212" s="174">
        <f t="shared" si="17"/>
        <v>0</v>
      </c>
      <c r="K212" s="175">
        <f t="shared" si="26"/>
        <v>0</v>
      </c>
      <c r="L212" s="175">
        <f t="shared" si="26"/>
        <v>0</v>
      </c>
    </row>
    <row r="213" spans="1:12" ht="45.75" hidden="1">
      <c r="A213" s="111" t="s">
        <v>122</v>
      </c>
      <c r="B213" s="102"/>
      <c r="C213" s="185"/>
      <c r="D213" s="89">
        <f t="shared" si="15"/>
        <v>0</v>
      </c>
      <c r="E213" s="91"/>
      <c r="F213" s="91"/>
      <c r="G213" s="174">
        <f t="shared" si="16"/>
        <v>0</v>
      </c>
      <c r="H213" s="167"/>
      <c r="I213" s="167"/>
      <c r="J213" s="174">
        <f t="shared" si="17"/>
        <v>0</v>
      </c>
      <c r="K213" s="171"/>
      <c r="L213" s="167"/>
    </row>
    <row r="214" spans="1:12" ht="23.25" hidden="1">
      <c r="A214" s="111" t="s">
        <v>123</v>
      </c>
      <c r="B214" s="102"/>
      <c r="C214" s="185"/>
      <c r="D214" s="89">
        <f t="shared" si="15"/>
        <v>0</v>
      </c>
      <c r="E214" s="91"/>
      <c r="F214" s="91"/>
      <c r="G214" s="174">
        <f t="shared" si="16"/>
        <v>0</v>
      </c>
      <c r="H214" s="167"/>
      <c r="I214" s="167"/>
      <c r="J214" s="174">
        <f t="shared" si="17"/>
        <v>0</v>
      </c>
      <c r="K214" s="171"/>
      <c r="L214" s="167"/>
    </row>
    <row r="215" spans="1:12" ht="34.5" hidden="1">
      <c r="A215" s="111" t="s">
        <v>124</v>
      </c>
      <c r="B215" s="102"/>
      <c r="C215" s="185"/>
      <c r="D215" s="89">
        <f t="shared" si="15"/>
        <v>0</v>
      </c>
      <c r="E215" s="91"/>
      <c r="F215" s="91"/>
      <c r="G215" s="174">
        <f t="shared" si="16"/>
        <v>0</v>
      </c>
      <c r="H215" s="171"/>
      <c r="I215" s="167"/>
      <c r="J215" s="174">
        <f t="shared" si="17"/>
        <v>0</v>
      </c>
      <c r="K215" s="171"/>
      <c r="L215" s="167"/>
    </row>
    <row r="216" spans="1:12" ht="23.25" hidden="1">
      <c r="A216" s="111" t="s">
        <v>125</v>
      </c>
      <c r="B216" s="102"/>
      <c r="C216" s="185"/>
      <c r="D216" s="89">
        <f t="shared" ref="D216:D221" si="27">E216+F216</f>
        <v>0</v>
      </c>
      <c r="E216" s="91"/>
      <c r="F216" s="91"/>
      <c r="G216" s="174">
        <f t="shared" ref="G216:G221" si="28">H216+I216</f>
        <v>0</v>
      </c>
      <c r="H216" s="171"/>
      <c r="I216" s="167"/>
      <c r="J216" s="174">
        <f t="shared" ref="J216:J221" si="29">K216+L216</f>
        <v>0</v>
      </c>
      <c r="K216" s="171"/>
      <c r="L216" s="167"/>
    </row>
    <row r="217" spans="1:12" hidden="1">
      <c r="A217" s="111"/>
      <c r="B217" s="102"/>
      <c r="C217" s="185"/>
      <c r="D217" s="89">
        <f t="shared" si="27"/>
        <v>0</v>
      </c>
      <c r="E217" s="91"/>
      <c r="F217" s="91"/>
      <c r="G217" s="174">
        <f t="shared" si="28"/>
        <v>0</v>
      </c>
      <c r="H217" s="171"/>
      <c r="I217" s="167"/>
      <c r="J217" s="174">
        <f t="shared" si="29"/>
        <v>0</v>
      </c>
      <c r="K217" s="171"/>
      <c r="L217" s="167"/>
    </row>
    <row r="218" spans="1:12" hidden="1">
      <c r="A218" s="111"/>
      <c r="B218" s="102"/>
      <c r="C218" s="185"/>
      <c r="D218" s="89">
        <f t="shared" si="27"/>
        <v>0</v>
      </c>
      <c r="E218" s="91"/>
      <c r="F218" s="91"/>
      <c r="G218" s="174">
        <f t="shared" si="28"/>
        <v>0</v>
      </c>
      <c r="H218" s="171"/>
      <c r="I218" s="167"/>
      <c r="J218" s="174">
        <f t="shared" si="29"/>
        <v>0</v>
      </c>
      <c r="K218" s="171"/>
      <c r="L218" s="167"/>
    </row>
    <row r="219" spans="1:12" hidden="1">
      <c r="A219" s="111"/>
      <c r="B219" s="102"/>
      <c r="C219" s="186"/>
      <c r="D219" s="89">
        <f t="shared" si="27"/>
        <v>0</v>
      </c>
      <c r="E219" s="91"/>
      <c r="F219" s="91"/>
      <c r="G219" s="174">
        <f t="shared" si="28"/>
        <v>0</v>
      </c>
      <c r="H219" s="171"/>
      <c r="I219" s="167"/>
      <c r="J219" s="174">
        <f t="shared" si="29"/>
        <v>0</v>
      </c>
      <c r="K219" s="171"/>
      <c r="L219" s="167"/>
    </row>
    <row r="220" spans="1:12" s="3" customFormat="1" ht="22.5" hidden="1">
      <c r="A220" s="109" t="s">
        <v>126</v>
      </c>
      <c r="B220" s="98">
        <v>350</v>
      </c>
      <c r="C220" s="98"/>
      <c r="D220" s="89">
        <f t="shared" si="27"/>
        <v>0</v>
      </c>
      <c r="E220" s="100">
        <f>E221</f>
        <v>0</v>
      </c>
      <c r="F220" s="100">
        <f t="shared" ref="F220:L220" si="30">F221</f>
        <v>0</v>
      </c>
      <c r="G220" s="174">
        <f t="shared" si="28"/>
        <v>0</v>
      </c>
      <c r="H220" s="175">
        <f t="shared" si="30"/>
        <v>0</v>
      </c>
      <c r="I220" s="175">
        <f t="shared" si="30"/>
        <v>0</v>
      </c>
      <c r="J220" s="174">
        <f t="shared" si="29"/>
        <v>0</v>
      </c>
      <c r="K220" s="175">
        <f t="shared" si="30"/>
        <v>0</v>
      </c>
      <c r="L220" s="175">
        <f t="shared" si="30"/>
        <v>0</v>
      </c>
    </row>
    <row r="221" spans="1:12" s="1" customFormat="1" ht="53.25" hidden="1">
      <c r="A221" s="109" t="s">
        <v>127</v>
      </c>
      <c r="B221" s="98"/>
      <c r="C221" s="98">
        <v>353</v>
      </c>
      <c r="D221" s="89">
        <f t="shared" si="27"/>
        <v>0</v>
      </c>
      <c r="E221" s="104"/>
      <c r="F221" s="104"/>
      <c r="G221" s="174">
        <f t="shared" si="28"/>
        <v>0</v>
      </c>
      <c r="H221" s="169"/>
      <c r="I221" s="169"/>
      <c r="J221" s="175">
        <f t="shared" si="29"/>
        <v>0</v>
      </c>
      <c r="K221" s="176"/>
      <c r="L221" s="169"/>
    </row>
    <row r="222" spans="1:12">
      <c r="A222" s="84"/>
      <c r="B222" s="84"/>
      <c r="C222" s="84"/>
      <c r="D222" s="85"/>
      <c r="E222" s="84"/>
      <c r="F222" s="84"/>
      <c r="G222" s="84"/>
      <c r="H222" s="84"/>
      <c r="I222" s="84"/>
      <c r="J222" s="84"/>
      <c r="K222" s="84"/>
      <c r="L222" s="84"/>
    </row>
    <row r="223" spans="1:12">
      <c r="A223" s="84" t="s">
        <v>139</v>
      </c>
      <c r="B223" s="84"/>
      <c r="C223" s="84"/>
      <c r="D223" s="84" t="s">
        <v>140</v>
      </c>
      <c r="E223" s="84"/>
      <c r="F223" s="84"/>
      <c r="G223" s="84"/>
      <c r="H223" s="84"/>
      <c r="I223" s="84"/>
      <c r="J223" s="84"/>
      <c r="K223" s="84"/>
      <c r="L223" s="84"/>
    </row>
    <row r="224" spans="1:12">
      <c r="A224" s="84" t="s">
        <v>141</v>
      </c>
      <c r="B224" s="84"/>
      <c r="C224" s="84"/>
      <c r="D224" s="84" t="s">
        <v>142</v>
      </c>
      <c r="E224" s="84"/>
      <c r="F224" s="84"/>
      <c r="G224" s="84"/>
      <c r="H224" s="84"/>
      <c r="I224" s="84"/>
      <c r="J224" s="84"/>
      <c r="K224" s="84"/>
      <c r="L224" s="84"/>
    </row>
  </sheetData>
  <sheetProtection sheet="1" objects="1" scenarios="1" formatCells="0" formatColumns="0" formatRows="0"/>
  <mergeCells count="29">
    <mergeCell ref="A2:A4"/>
    <mergeCell ref="D2:F2"/>
    <mergeCell ref="G2:I2"/>
    <mergeCell ref="J2:L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2:C3"/>
    <mergeCell ref="B7:B34"/>
    <mergeCell ref="B37:B43"/>
    <mergeCell ref="C47:C49"/>
    <mergeCell ref="C51:C53"/>
    <mergeCell ref="C57:C73"/>
    <mergeCell ref="C74:C104"/>
    <mergeCell ref="C105:C127"/>
    <mergeCell ref="C128:C132"/>
    <mergeCell ref="C133:C143"/>
    <mergeCell ref="C145:C149"/>
    <mergeCell ref="C150:C156"/>
    <mergeCell ref="C158:C166"/>
    <mergeCell ref="C199:C211"/>
    <mergeCell ref="C169:C176"/>
    <mergeCell ref="C212:C219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85"/>
  <sheetViews>
    <sheetView zoomScale="70" zoomScaleNormal="70" workbookViewId="0">
      <pane xSplit="4" ySplit="5" topLeftCell="E118" activePane="bottomRight" state="frozen"/>
      <selection pane="topRight" activeCell="E1" sqref="E1"/>
      <selection pane="bottomLeft" activeCell="A6" sqref="A6"/>
      <selection pane="bottomRight" activeCell="E118" sqref="E118"/>
    </sheetView>
  </sheetViews>
  <sheetFormatPr defaultRowHeight="15.75"/>
  <cols>
    <col min="1" max="1" width="26.28515625" style="5" customWidth="1"/>
    <col min="2" max="2" width="7.140625" style="5" customWidth="1"/>
    <col min="3" max="3" width="6.42578125" style="5" customWidth="1"/>
    <col min="4" max="4" width="6.5703125" style="5" customWidth="1"/>
    <col min="5" max="5" width="12.5703125" style="5" customWidth="1"/>
    <col min="6" max="6" width="11.7109375" style="5" customWidth="1"/>
    <col min="7" max="7" width="13.42578125" style="5" customWidth="1"/>
    <col min="8" max="8" width="14" style="5" customWidth="1"/>
    <col min="9" max="9" width="10.28515625" style="5" customWidth="1"/>
    <col min="10" max="10" width="10.5703125" style="5" customWidth="1"/>
    <col min="11" max="11" width="11.140625" style="5" customWidth="1"/>
    <col min="12" max="15" width="13.85546875" style="5" hidden="1" customWidth="1"/>
    <col min="16" max="16" width="12.42578125" style="5" customWidth="1"/>
    <col min="17" max="17" width="11.7109375" style="5" customWidth="1"/>
    <col min="18" max="18" width="13" style="5" customWidth="1"/>
    <col min="19" max="19" width="10.42578125" style="5" customWidth="1"/>
    <col min="20" max="20" width="9.140625" style="5" hidden="1" customWidth="1"/>
    <col min="21" max="21" width="9.7109375" style="5" hidden="1" customWidth="1"/>
    <col min="22" max="22" width="10.28515625" style="5" hidden="1" customWidth="1"/>
    <col min="23" max="26" width="14.140625" style="5" hidden="1" customWidth="1"/>
    <col min="27" max="27" width="12.85546875" style="5" customWidth="1"/>
    <col min="28" max="28" width="13" style="5" customWidth="1"/>
    <col min="29" max="29" width="12.85546875" style="5" customWidth="1"/>
    <col min="30" max="30" width="12.140625" style="5" customWidth="1"/>
    <col min="31" max="31" width="9.5703125" style="5" hidden="1" customWidth="1"/>
    <col min="32" max="32" width="11.140625" style="5" hidden="1" customWidth="1"/>
    <col min="33" max="33" width="10.5703125" style="5" hidden="1" customWidth="1"/>
    <col min="34" max="37" width="13.7109375" style="5" hidden="1" customWidth="1"/>
    <col min="38" max="16384" width="9.140625" style="5"/>
  </cols>
  <sheetData>
    <row r="1" spans="1:37">
      <c r="A1" s="217" t="s">
        <v>184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7" ht="21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7" ht="104.25" customHeight="1">
      <c r="A3" s="218"/>
      <c r="B3" s="221" t="s">
        <v>131</v>
      </c>
      <c r="C3" s="215" t="s">
        <v>15</v>
      </c>
      <c r="D3" s="216"/>
      <c r="E3" s="206" t="s">
        <v>135</v>
      </c>
      <c r="F3" s="200" t="s">
        <v>162</v>
      </c>
      <c r="G3" s="200" t="s">
        <v>163</v>
      </c>
      <c r="H3" s="200" t="s">
        <v>164</v>
      </c>
      <c r="I3" s="209" t="s">
        <v>165</v>
      </c>
      <c r="J3" s="200" t="s">
        <v>166</v>
      </c>
      <c r="K3" s="200" t="s">
        <v>167</v>
      </c>
      <c r="L3" s="200"/>
      <c r="M3" s="200"/>
      <c r="N3" s="200"/>
      <c r="O3" s="200"/>
      <c r="P3" s="206" t="s">
        <v>136</v>
      </c>
      <c r="Q3" s="200" t="s">
        <v>168</v>
      </c>
      <c r="R3" s="200" t="s">
        <v>169</v>
      </c>
      <c r="S3" s="200" t="s">
        <v>164</v>
      </c>
      <c r="T3" s="209" t="s">
        <v>170</v>
      </c>
      <c r="U3" s="200" t="s">
        <v>171</v>
      </c>
      <c r="V3" s="200" t="s">
        <v>167</v>
      </c>
      <c r="W3" s="200"/>
      <c r="X3" s="200"/>
      <c r="Y3" s="200"/>
      <c r="Z3" s="200"/>
      <c r="AA3" s="206" t="s">
        <v>137</v>
      </c>
      <c r="AB3" s="200" t="s">
        <v>168</v>
      </c>
      <c r="AC3" s="200" t="s">
        <v>169</v>
      </c>
      <c r="AD3" s="200" t="s">
        <v>164</v>
      </c>
      <c r="AE3" s="209" t="s">
        <v>172</v>
      </c>
      <c r="AF3" s="200" t="s">
        <v>171</v>
      </c>
      <c r="AG3" s="203" t="s">
        <v>148</v>
      </c>
      <c r="AH3" s="197"/>
      <c r="AI3" s="197"/>
      <c r="AJ3" s="197"/>
      <c r="AK3" s="197"/>
    </row>
    <row r="4" spans="1:37" ht="42.75" customHeight="1">
      <c r="A4" s="219"/>
      <c r="B4" s="226"/>
      <c r="C4" s="221" t="s">
        <v>16</v>
      </c>
      <c r="D4" s="221" t="s">
        <v>17</v>
      </c>
      <c r="E4" s="207"/>
      <c r="F4" s="201"/>
      <c r="G4" s="201"/>
      <c r="H4" s="201"/>
      <c r="I4" s="210"/>
      <c r="J4" s="201"/>
      <c r="K4" s="201"/>
      <c r="L4" s="201"/>
      <c r="M4" s="201"/>
      <c r="N4" s="201"/>
      <c r="O4" s="201"/>
      <c r="P4" s="207"/>
      <c r="Q4" s="201"/>
      <c r="R4" s="201"/>
      <c r="S4" s="201"/>
      <c r="T4" s="210"/>
      <c r="U4" s="201"/>
      <c r="V4" s="201"/>
      <c r="W4" s="201"/>
      <c r="X4" s="201"/>
      <c r="Y4" s="201"/>
      <c r="Z4" s="201"/>
      <c r="AA4" s="207"/>
      <c r="AB4" s="201"/>
      <c r="AC4" s="201"/>
      <c r="AD4" s="201"/>
      <c r="AE4" s="210"/>
      <c r="AF4" s="201"/>
      <c r="AG4" s="204"/>
      <c r="AH4" s="198"/>
      <c r="AI4" s="198"/>
      <c r="AJ4" s="198"/>
      <c r="AK4" s="198"/>
    </row>
    <row r="5" spans="1:37" ht="129" customHeight="1">
      <c r="A5" s="220"/>
      <c r="B5" s="222"/>
      <c r="C5" s="222"/>
      <c r="D5" s="222"/>
      <c r="E5" s="208"/>
      <c r="F5" s="202"/>
      <c r="G5" s="202"/>
      <c r="H5" s="202"/>
      <c r="I5" s="211"/>
      <c r="J5" s="202"/>
      <c r="K5" s="202"/>
      <c r="L5" s="202"/>
      <c r="M5" s="202"/>
      <c r="N5" s="202"/>
      <c r="O5" s="202"/>
      <c r="P5" s="208"/>
      <c r="Q5" s="202"/>
      <c r="R5" s="202"/>
      <c r="S5" s="202"/>
      <c r="T5" s="211"/>
      <c r="U5" s="202"/>
      <c r="V5" s="202"/>
      <c r="W5" s="202"/>
      <c r="X5" s="202"/>
      <c r="Y5" s="202"/>
      <c r="Z5" s="202"/>
      <c r="AA5" s="208"/>
      <c r="AB5" s="202"/>
      <c r="AC5" s="202"/>
      <c r="AD5" s="202"/>
      <c r="AE5" s="211"/>
      <c r="AF5" s="202"/>
      <c r="AG5" s="205"/>
      <c r="AH5" s="199"/>
      <c r="AI5" s="199"/>
      <c r="AJ5" s="199"/>
      <c r="AK5" s="199"/>
    </row>
    <row r="6" spans="1:37" s="14" customFormat="1" ht="57" customHeight="1">
      <c r="A6" s="123" t="s">
        <v>130</v>
      </c>
      <c r="B6" s="124">
        <v>621</v>
      </c>
      <c r="C6" s="125"/>
      <c r="D6" s="125"/>
      <c r="E6" s="126">
        <f>F6+G6+H6+I6+J6+K6+L6+M6+N6+O6</f>
        <v>36334776</v>
      </c>
      <c r="F6" s="126">
        <f>F7+F15+F105+F118+F138</f>
        <v>3388010</v>
      </c>
      <c r="G6" s="126">
        <f t="shared" ref="G6:O6" si="0">G7+G15+G105+G118+G138</f>
        <v>26721400</v>
      </c>
      <c r="H6" s="126">
        <f t="shared" si="0"/>
        <v>5391700</v>
      </c>
      <c r="I6" s="126">
        <f t="shared" si="0"/>
        <v>28666</v>
      </c>
      <c r="J6" s="126">
        <f t="shared" si="0"/>
        <v>225000</v>
      </c>
      <c r="K6" s="126">
        <f t="shared" si="0"/>
        <v>580000</v>
      </c>
      <c r="L6" s="127">
        <f t="shared" si="0"/>
        <v>0</v>
      </c>
      <c r="M6" s="127">
        <f t="shared" si="0"/>
        <v>0</v>
      </c>
      <c r="N6" s="127">
        <f t="shared" si="0"/>
        <v>0</v>
      </c>
      <c r="O6" s="127">
        <f t="shared" si="0"/>
        <v>0</v>
      </c>
      <c r="P6" s="126">
        <f>Q6+R6+S6+T6+U6+V6+W6+X6+Y6+Z6</f>
        <v>7982390.9100000001</v>
      </c>
      <c r="Q6" s="126">
        <f>Q7+Q15+Q105+Q118+Q138</f>
        <v>1079291.28</v>
      </c>
      <c r="R6" s="126">
        <f t="shared" ref="R6:Z6" si="1">R7+R15+R105+R118+R138</f>
        <v>5968600</v>
      </c>
      <c r="S6" s="126">
        <f t="shared" si="1"/>
        <v>934499.63</v>
      </c>
      <c r="T6" s="126">
        <f t="shared" si="1"/>
        <v>0</v>
      </c>
      <c r="U6" s="126">
        <f t="shared" si="1"/>
        <v>0</v>
      </c>
      <c r="V6" s="126">
        <f t="shared" si="1"/>
        <v>0</v>
      </c>
      <c r="W6" s="127">
        <f t="shared" si="1"/>
        <v>0</v>
      </c>
      <c r="X6" s="127">
        <f t="shared" si="1"/>
        <v>0</v>
      </c>
      <c r="Y6" s="127">
        <f t="shared" si="1"/>
        <v>0</v>
      </c>
      <c r="Z6" s="127">
        <f t="shared" si="1"/>
        <v>0</v>
      </c>
      <c r="AA6" s="126">
        <f>AB6+AC6+AD6+AE6+AF6+AG6+AH6+AI6+AJ6+AK6</f>
        <v>7828583.0600000005</v>
      </c>
      <c r="AB6" s="126">
        <f>AB7+AB15+AB105+AB118+AB138</f>
        <v>1079291.28</v>
      </c>
      <c r="AC6" s="126">
        <f t="shared" ref="AC6:AK6" si="2">AC7+AC15+AC105+AC118+AC138</f>
        <v>5873902.3700000001</v>
      </c>
      <c r="AD6" s="126">
        <f t="shared" si="2"/>
        <v>875389.41</v>
      </c>
      <c r="AE6" s="126">
        <f t="shared" si="2"/>
        <v>0</v>
      </c>
      <c r="AF6" s="126">
        <f t="shared" si="2"/>
        <v>0</v>
      </c>
      <c r="AG6" s="32">
        <f t="shared" si="2"/>
        <v>0</v>
      </c>
      <c r="AH6" s="15">
        <f t="shared" si="2"/>
        <v>0</v>
      </c>
      <c r="AI6" s="15">
        <f t="shared" si="2"/>
        <v>0</v>
      </c>
      <c r="AJ6" s="15">
        <f t="shared" si="2"/>
        <v>0</v>
      </c>
      <c r="AK6" s="15">
        <f t="shared" si="2"/>
        <v>0</v>
      </c>
    </row>
    <row r="7" spans="1:37" s="6" customFormat="1" ht="27">
      <c r="A7" s="78" t="s">
        <v>19</v>
      </c>
      <c r="B7" s="128"/>
      <c r="C7" s="129">
        <v>210</v>
      </c>
      <c r="D7" s="130"/>
      <c r="E7" s="126">
        <f t="shared" ref="E7:E70" si="3">F7+G7+H7+I7+J7+K7+L7+M7+N7+O7</f>
        <v>30117501.210000001</v>
      </c>
      <c r="F7" s="131">
        <f>F8+F11+F12</f>
        <v>0</v>
      </c>
      <c r="G7" s="132">
        <f t="shared" ref="G7:O7" si="4">G8+G11+G12</f>
        <v>26711400</v>
      </c>
      <c r="H7" s="132">
        <f t="shared" si="4"/>
        <v>3406101.21</v>
      </c>
      <c r="I7" s="131">
        <f t="shared" si="4"/>
        <v>0</v>
      </c>
      <c r="J7" s="131">
        <f t="shared" si="4"/>
        <v>0</v>
      </c>
      <c r="K7" s="131">
        <f t="shared" si="4"/>
        <v>0</v>
      </c>
      <c r="L7" s="131">
        <f t="shared" si="4"/>
        <v>0</v>
      </c>
      <c r="M7" s="131">
        <f t="shared" si="4"/>
        <v>0</v>
      </c>
      <c r="N7" s="131">
        <f t="shared" si="4"/>
        <v>0</v>
      </c>
      <c r="O7" s="131">
        <f t="shared" si="4"/>
        <v>0</v>
      </c>
      <c r="P7" s="126">
        <f t="shared" ref="P7:P70" si="5">Q7+R7+S7+T7+U7+V7+W7+X7+Y7+Z7</f>
        <v>6743083.3499999996</v>
      </c>
      <c r="Q7" s="131">
        <f>Q8+Q11+Q12</f>
        <v>0</v>
      </c>
      <c r="R7" s="132">
        <f t="shared" ref="R7:Z7" si="6">R8+R11+R12</f>
        <v>5960183.3499999996</v>
      </c>
      <c r="S7" s="132">
        <f t="shared" si="6"/>
        <v>782900</v>
      </c>
      <c r="T7" s="131">
        <f t="shared" si="6"/>
        <v>0</v>
      </c>
      <c r="U7" s="131">
        <f t="shared" si="6"/>
        <v>0</v>
      </c>
      <c r="V7" s="131">
        <f t="shared" si="6"/>
        <v>0</v>
      </c>
      <c r="W7" s="131">
        <f t="shared" si="6"/>
        <v>0</v>
      </c>
      <c r="X7" s="131">
        <f t="shared" si="6"/>
        <v>0</v>
      </c>
      <c r="Y7" s="131">
        <f t="shared" si="6"/>
        <v>0</v>
      </c>
      <c r="Z7" s="131">
        <f t="shared" si="6"/>
        <v>0</v>
      </c>
      <c r="AA7" s="126">
        <f t="shared" ref="AA7:AA27" si="7">AB7+AC7+AD7+AE7+AF7+AG7+AH7+AI7+AJ7+AK7</f>
        <v>6597692.1500000004</v>
      </c>
      <c r="AB7" s="131">
        <f>AB8+AB11+AB12</f>
        <v>0</v>
      </c>
      <c r="AC7" s="132">
        <f t="shared" ref="AC7:AK7" si="8">AC8+AC11+AC12</f>
        <v>5873902.3700000001</v>
      </c>
      <c r="AD7" s="132">
        <f t="shared" si="8"/>
        <v>723789.78</v>
      </c>
      <c r="AE7" s="132">
        <f t="shared" si="8"/>
        <v>0</v>
      </c>
      <c r="AF7" s="132">
        <f t="shared" si="8"/>
        <v>0</v>
      </c>
      <c r="AG7" s="33">
        <f t="shared" si="8"/>
        <v>0</v>
      </c>
      <c r="AH7" s="16">
        <f t="shared" si="8"/>
        <v>0</v>
      </c>
      <c r="AI7" s="16">
        <f t="shared" si="8"/>
        <v>0</v>
      </c>
      <c r="AJ7" s="16">
        <f t="shared" si="8"/>
        <v>0</v>
      </c>
      <c r="AK7" s="16">
        <f t="shared" si="8"/>
        <v>0</v>
      </c>
    </row>
    <row r="8" spans="1:37" s="10" customFormat="1">
      <c r="A8" s="78" t="s">
        <v>20</v>
      </c>
      <c r="B8" s="128"/>
      <c r="C8" s="129"/>
      <c r="D8" s="212">
        <v>211</v>
      </c>
      <c r="E8" s="126">
        <f t="shared" si="3"/>
        <v>23085501.210000001</v>
      </c>
      <c r="F8" s="133">
        <f>SUM(F9:F10)</f>
        <v>0</v>
      </c>
      <c r="G8" s="134">
        <f t="shared" ref="G8:O8" si="9">SUM(G9:G10)</f>
        <v>20386100</v>
      </c>
      <c r="H8" s="134">
        <f t="shared" si="9"/>
        <v>2699401.21</v>
      </c>
      <c r="I8" s="133">
        <f t="shared" si="9"/>
        <v>0</v>
      </c>
      <c r="J8" s="133">
        <f t="shared" si="9"/>
        <v>0</v>
      </c>
      <c r="K8" s="133">
        <f t="shared" si="9"/>
        <v>0</v>
      </c>
      <c r="L8" s="133">
        <f t="shared" si="9"/>
        <v>0</v>
      </c>
      <c r="M8" s="133">
        <f t="shared" si="9"/>
        <v>0</v>
      </c>
      <c r="N8" s="133">
        <f t="shared" si="9"/>
        <v>0</v>
      </c>
      <c r="O8" s="133">
        <f t="shared" si="9"/>
        <v>0</v>
      </c>
      <c r="P8" s="126">
        <f t="shared" si="5"/>
        <v>5035183.3499999996</v>
      </c>
      <c r="Q8" s="133">
        <f>SUM(Q9:Q10)</f>
        <v>0</v>
      </c>
      <c r="R8" s="134">
        <f t="shared" ref="R8:Z8" si="10">SUM(R9:R10)</f>
        <v>4416883.3499999996</v>
      </c>
      <c r="S8" s="134">
        <f t="shared" si="10"/>
        <v>618300</v>
      </c>
      <c r="T8" s="133">
        <f t="shared" si="10"/>
        <v>0</v>
      </c>
      <c r="U8" s="133">
        <f t="shared" si="10"/>
        <v>0</v>
      </c>
      <c r="V8" s="133">
        <f t="shared" si="10"/>
        <v>0</v>
      </c>
      <c r="W8" s="133">
        <f t="shared" si="10"/>
        <v>0</v>
      </c>
      <c r="X8" s="133">
        <f t="shared" si="10"/>
        <v>0</v>
      </c>
      <c r="Y8" s="133">
        <f t="shared" si="10"/>
        <v>0</v>
      </c>
      <c r="Z8" s="133">
        <f t="shared" si="10"/>
        <v>0</v>
      </c>
      <c r="AA8" s="126">
        <f t="shared" si="7"/>
        <v>4922881.7300000004</v>
      </c>
      <c r="AB8" s="133">
        <f>SUM(AB9:AB10)</f>
        <v>0</v>
      </c>
      <c r="AC8" s="134">
        <f t="shared" ref="AC8:AK8" si="11">SUM(AC9:AC10)</f>
        <v>4349266.95</v>
      </c>
      <c r="AD8" s="134">
        <f t="shared" si="11"/>
        <v>573614.78</v>
      </c>
      <c r="AE8" s="133">
        <f t="shared" si="11"/>
        <v>0</v>
      </c>
      <c r="AF8" s="134">
        <f t="shared" si="11"/>
        <v>0</v>
      </c>
      <c r="AG8" s="35">
        <f t="shared" si="11"/>
        <v>0</v>
      </c>
      <c r="AH8" s="17">
        <f t="shared" si="11"/>
        <v>0</v>
      </c>
      <c r="AI8" s="17">
        <f t="shared" si="11"/>
        <v>0</v>
      </c>
      <c r="AJ8" s="17">
        <f t="shared" si="11"/>
        <v>0</v>
      </c>
      <c r="AK8" s="17">
        <f t="shared" si="11"/>
        <v>0</v>
      </c>
    </row>
    <row r="9" spans="1:37" ht="26.25">
      <c r="A9" s="135" t="s">
        <v>21</v>
      </c>
      <c r="B9" s="136"/>
      <c r="C9" s="130"/>
      <c r="D9" s="213"/>
      <c r="E9" s="126">
        <f t="shared" si="3"/>
        <v>20286100</v>
      </c>
      <c r="F9" s="137"/>
      <c r="G9" s="138">
        <v>20286100</v>
      </c>
      <c r="H9" s="138"/>
      <c r="I9" s="139"/>
      <c r="J9" s="139"/>
      <c r="K9" s="139"/>
      <c r="L9" s="139"/>
      <c r="M9" s="139"/>
      <c r="N9" s="139"/>
      <c r="O9" s="139"/>
      <c r="P9" s="126">
        <f t="shared" si="5"/>
        <v>4380883.3499999996</v>
      </c>
      <c r="Q9" s="137"/>
      <c r="R9" s="138">
        <v>4380883.3499999996</v>
      </c>
      <c r="S9" s="137"/>
      <c r="T9" s="139"/>
      <c r="U9" s="139"/>
      <c r="V9" s="139"/>
      <c r="W9" s="139"/>
      <c r="X9" s="139"/>
      <c r="Y9" s="139"/>
      <c r="Z9" s="139"/>
      <c r="AA9" s="126">
        <f t="shared" si="7"/>
        <v>4313266.95</v>
      </c>
      <c r="AB9" s="137"/>
      <c r="AC9" s="138">
        <v>4313266.95</v>
      </c>
      <c r="AD9" s="137"/>
      <c r="AE9" s="139"/>
      <c r="AF9" s="139"/>
      <c r="AG9" s="37"/>
      <c r="AH9" s="8"/>
      <c r="AI9" s="8"/>
      <c r="AJ9" s="8"/>
      <c r="AK9" s="8"/>
    </row>
    <row r="10" spans="1:37" ht="39">
      <c r="A10" s="135" t="s">
        <v>183</v>
      </c>
      <c r="B10" s="136"/>
      <c r="C10" s="130"/>
      <c r="D10" s="214"/>
      <c r="E10" s="126">
        <f t="shared" si="3"/>
        <v>2799401.21</v>
      </c>
      <c r="F10" s="137"/>
      <c r="G10" s="138">
        <v>100000</v>
      </c>
      <c r="H10" s="138">
        <v>2699401.21</v>
      </c>
      <c r="I10" s="137"/>
      <c r="J10" s="137"/>
      <c r="K10" s="137"/>
      <c r="L10" s="137"/>
      <c r="M10" s="137"/>
      <c r="N10" s="137"/>
      <c r="O10" s="137"/>
      <c r="P10" s="126">
        <f t="shared" si="5"/>
        <v>654300</v>
      </c>
      <c r="Q10" s="137"/>
      <c r="R10" s="138">
        <v>36000</v>
      </c>
      <c r="S10" s="138">
        <v>618300</v>
      </c>
      <c r="T10" s="137"/>
      <c r="U10" s="137"/>
      <c r="V10" s="137"/>
      <c r="W10" s="137"/>
      <c r="X10" s="137"/>
      <c r="Y10" s="137"/>
      <c r="Z10" s="137"/>
      <c r="AA10" s="126">
        <f t="shared" si="7"/>
        <v>609614.78</v>
      </c>
      <c r="AB10" s="137"/>
      <c r="AC10" s="138">
        <v>36000</v>
      </c>
      <c r="AD10" s="138">
        <v>573614.78</v>
      </c>
      <c r="AE10" s="137"/>
      <c r="AF10" s="137"/>
      <c r="AG10" s="36"/>
      <c r="AH10" s="7"/>
      <c r="AI10" s="7"/>
      <c r="AJ10" s="7"/>
      <c r="AK10" s="7"/>
    </row>
    <row r="11" spans="1:37" s="10" customFormat="1" ht="51.75" hidden="1">
      <c r="A11" s="78" t="s">
        <v>23</v>
      </c>
      <c r="B11" s="128"/>
      <c r="C11" s="129"/>
      <c r="D11" s="140">
        <v>212</v>
      </c>
      <c r="E11" s="127">
        <f t="shared" si="3"/>
        <v>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27">
        <f t="shared" si="5"/>
        <v>0</v>
      </c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27">
        <f t="shared" si="7"/>
        <v>0</v>
      </c>
      <c r="AB11" s="141"/>
      <c r="AC11" s="141"/>
      <c r="AD11" s="141"/>
      <c r="AE11" s="141"/>
      <c r="AF11" s="141"/>
      <c r="AG11" s="38"/>
      <c r="AH11" s="9"/>
      <c r="AI11" s="9"/>
      <c r="AJ11" s="9"/>
      <c r="AK11" s="9"/>
    </row>
    <row r="12" spans="1:37" s="10" customFormat="1" ht="26.25">
      <c r="A12" s="78" t="s">
        <v>24</v>
      </c>
      <c r="B12" s="128"/>
      <c r="C12" s="129"/>
      <c r="D12" s="212">
        <v>213</v>
      </c>
      <c r="E12" s="126">
        <f t="shared" si="3"/>
        <v>7032000</v>
      </c>
      <c r="F12" s="133">
        <f t="shared" ref="F12:O12" si="12">SUM(F13:F14)</f>
        <v>0</v>
      </c>
      <c r="G12" s="134">
        <f t="shared" si="12"/>
        <v>6325300</v>
      </c>
      <c r="H12" s="134">
        <f t="shared" si="12"/>
        <v>706700</v>
      </c>
      <c r="I12" s="133">
        <f t="shared" si="12"/>
        <v>0</v>
      </c>
      <c r="J12" s="133">
        <f t="shared" si="12"/>
        <v>0</v>
      </c>
      <c r="K12" s="133">
        <f t="shared" si="12"/>
        <v>0</v>
      </c>
      <c r="L12" s="133">
        <f t="shared" si="12"/>
        <v>0</v>
      </c>
      <c r="M12" s="133">
        <f t="shared" si="12"/>
        <v>0</v>
      </c>
      <c r="N12" s="133">
        <f t="shared" si="12"/>
        <v>0</v>
      </c>
      <c r="O12" s="133">
        <f t="shared" si="12"/>
        <v>0</v>
      </c>
      <c r="P12" s="126">
        <f t="shared" si="5"/>
        <v>1707900</v>
      </c>
      <c r="Q12" s="133">
        <f t="shared" ref="Q12" si="13">SUM(Q13:Q14)</f>
        <v>0</v>
      </c>
      <c r="R12" s="134">
        <f t="shared" ref="R12" si="14">SUM(R13:R14)</f>
        <v>1543300</v>
      </c>
      <c r="S12" s="134">
        <f t="shared" ref="S12" si="15">SUM(S13:S14)</f>
        <v>164600</v>
      </c>
      <c r="T12" s="133">
        <f t="shared" ref="T12" si="16">SUM(T13:T14)</f>
        <v>0</v>
      </c>
      <c r="U12" s="133">
        <f t="shared" ref="U12" si="17">SUM(U13:U14)</f>
        <v>0</v>
      </c>
      <c r="V12" s="133">
        <f t="shared" ref="V12" si="18">SUM(V13:V14)</f>
        <v>0</v>
      </c>
      <c r="W12" s="133">
        <f t="shared" ref="W12" si="19">SUM(W13:W14)</f>
        <v>0</v>
      </c>
      <c r="X12" s="133">
        <f t="shared" ref="X12" si="20">SUM(X13:X14)</f>
        <v>0</v>
      </c>
      <c r="Y12" s="133">
        <f t="shared" ref="Y12" si="21">SUM(Y13:Y14)</f>
        <v>0</v>
      </c>
      <c r="Z12" s="133">
        <f t="shared" ref="Z12" si="22">SUM(Z13:Z14)</f>
        <v>0</v>
      </c>
      <c r="AA12" s="126">
        <f t="shared" si="7"/>
        <v>1674810.42</v>
      </c>
      <c r="AB12" s="133">
        <f t="shared" ref="AB12" si="23">SUM(AB13:AB14)</f>
        <v>0</v>
      </c>
      <c r="AC12" s="134">
        <f t="shared" ref="AC12" si="24">SUM(AC13:AC14)</f>
        <v>1524635.42</v>
      </c>
      <c r="AD12" s="134">
        <f t="shared" ref="AD12" si="25">SUM(AD13:AD14)</f>
        <v>150175</v>
      </c>
      <c r="AE12" s="133">
        <f t="shared" ref="AE12" si="26">SUM(AE13:AE14)</f>
        <v>0</v>
      </c>
      <c r="AF12" s="133">
        <f t="shared" ref="AF12" si="27">SUM(AF13:AF14)</f>
        <v>0</v>
      </c>
      <c r="AG12" s="34">
        <f t="shared" ref="AG12" si="28">SUM(AG13:AG14)</f>
        <v>0</v>
      </c>
      <c r="AH12" s="17">
        <f t="shared" ref="AH12" si="29">SUM(AH13:AH14)</f>
        <v>0</v>
      </c>
      <c r="AI12" s="17">
        <f t="shared" ref="AI12" si="30">SUM(AI13:AI14)</f>
        <v>0</v>
      </c>
      <c r="AJ12" s="17">
        <f t="shared" ref="AJ12" si="31">SUM(AJ13:AJ14)</f>
        <v>0</v>
      </c>
      <c r="AK12" s="17">
        <f t="shared" ref="AK12" si="32">SUM(AK13:AK14)</f>
        <v>0</v>
      </c>
    </row>
    <row r="13" spans="1:37" ht="26.25">
      <c r="A13" s="135" t="s">
        <v>21</v>
      </c>
      <c r="B13" s="136"/>
      <c r="C13" s="130"/>
      <c r="D13" s="213"/>
      <c r="E13" s="126">
        <f t="shared" si="3"/>
        <v>7002000</v>
      </c>
      <c r="F13" s="137"/>
      <c r="G13" s="138">
        <v>6295300</v>
      </c>
      <c r="H13" s="138">
        <v>706700</v>
      </c>
      <c r="I13" s="137"/>
      <c r="J13" s="137"/>
      <c r="K13" s="137"/>
      <c r="L13" s="137"/>
      <c r="M13" s="137"/>
      <c r="N13" s="137"/>
      <c r="O13" s="137"/>
      <c r="P13" s="126">
        <f t="shared" si="5"/>
        <v>1536300</v>
      </c>
      <c r="Q13" s="137"/>
      <c r="R13" s="138">
        <v>1536300</v>
      </c>
      <c r="S13" s="137"/>
      <c r="T13" s="137"/>
      <c r="U13" s="137"/>
      <c r="V13" s="137"/>
      <c r="W13" s="137"/>
      <c r="X13" s="137"/>
      <c r="Y13" s="137"/>
      <c r="Z13" s="137"/>
      <c r="AA13" s="126">
        <f t="shared" si="7"/>
        <v>1517635.42</v>
      </c>
      <c r="AB13" s="137"/>
      <c r="AC13" s="138">
        <v>1517635.42</v>
      </c>
      <c r="AD13" s="137"/>
      <c r="AE13" s="137"/>
      <c r="AF13" s="137"/>
      <c r="AG13" s="36"/>
      <c r="AH13" s="7"/>
      <c r="AI13" s="7"/>
      <c r="AJ13" s="7"/>
      <c r="AK13" s="7"/>
    </row>
    <row r="14" spans="1:37" ht="26.25">
      <c r="A14" s="135" t="s">
        <v>22</v>
      </c>
      <c r="B14" s="136"/>
      <c r="C14" s="130"/>
      <c r="D14" s="214"/>
      <c r="E14" s="126">
        <f t="shared" si="3"/>
        <v>30000</v>
      </c>
      <c r="F14" s="137"/>
      <c r="G14" s="138">
        <v>30000</v>
      </c>
      <c r="H14" s="137"/>
      <c r="I14" s="137"/>
      <c r="J14" s="137"/>
      <c r="K14" s="137"/>
      <c r="L14" s="137"/>
      <c r="M14" s="137"/>
      <c r="N14" s="137"/>
      <c r="O14" s="137"/>
      <c r="P14" s="126">
        <f t="shared" si="5"/>
        <v>171600</v>
      </c>
      <c r="Q14" s="137"/>
      <c r="R14" s="138">
        <v>7000</v>
      </c>
      <c r="S14" s="138">
        <v>164600</v>
      </c>
      <c r="T14" s="137"/>
      <c r="U14" s="137"/>
      <c r="V14" s="137"/>
      <c r="W14" s="137"/>
      <c r="X14" s="137"/>
      <c r="Y14" s="137"/>
      <c r="Z14" s="137"/>
      <c r="AA14" s="126">
        <f t="shared" si="7"/>
        <v>157175</v>
      </c>
      <c r="AB14" s="137"/>
      <c r="AC14" s="138">
        <v>7000</v>
      </c>
      <c r="AD14" s="138">
        <v>150175</v>
      </c>
      <c r="AE14" s="137"/>
      <c r="AF14" s="137"/>
      <c r="AG14" s="36"/>
      <c r="AH14" s="7"/>
      <c r="AI14" s="7"/>
      <c r="AJ14" s="7"/>
      <c r="AK14" s="7"/>
    </row>
    <row r="15" spans="1:37" s="6" customFormat="1" ht="18.75">
      <c r="A15" s="78" t="s">
        <v>25</v>
      </c>
      <c r="B15" s="128"/>
      <c r="C15" s="129">
        <v>220</v>
      </c>
      <c r="D15" s="130"/>
      <c r="E15" s="126">
        <f t="shared" si="3"/>
        <v>3251510</v>
      </c>
      <c r="F15" s="132">
        <f>F16+F17+F18+F35+F66+F89+F94</f>
        <v>2181510</v>
      </c>
      <c r="G15" s="131">
        <f t="shared" ref="G15:O15" si="33">G16+G17+G18+G35+G66+G89+G94</f>
        <v>0</v>
      </c>
      <c r="H15" s="142">
        <f t="shared" si="33"/>
        <v>265000</v>
      </c>
      <c r="I15" s="131">
        <f t="shared" si="33"/>
        <v>0</v>
      </c>
      <c r="J15" s="132">
        <f t="shared" si="33"/>
        <v>225000</v>
      </c>
      <c r="K15" s="132">
        <f t="shared" si="33"/>
        <v>580000</v>
      </c>
      <c r="L15" s="131">
        <f t="shared" si="33"/>
        <v>0</v>
      </c>
      <c r="M15" s="131">
        <f t="shared" si="33"/>
        <v>0</v>
      </c>
      <c r="N15" s="131">
        <f t="shared" si="33"/>
        <v>0</v>
      </c>
      <c r="O15" s="131">
        <f t="shared" si="33"/>
        <v>0</v>
      </c>
      <c r="P15" s="126">
        <f t="shared" si="5"/>
        <v>821463.91</v>
      </c>
      <c r="Q15" s="132">
        <f>Q16+Q17+Q18+Q35+Q66+Q89+Q94</f>
        <v>669864.28</v>
      </c>
      <c r="R15" s="131">
        <f t="shared" ref="R15:Z15" si="34">R16+R17+R18+R35+R66+R89+R94</f>
        <v>0</v>
      </c>
      <c r="S15" s="132">
        <f t="shared" si="34"/>
        <v>151599.63</v>
      </c>
      <c r="T15" s="131">
        <f t="shared" si="34"/>
        <v>0</v>
      </c>
      <c r="U15" s="131">
        <f t="shared" si="34"/>
        <v>0</v>
      </c>
      <c r="V15" s="131">
        <f t="shared" si="34"/>
        <v>0</v>
      </c>
      <c r="W15" s="131">
        <f t="shared" si="34"/>
        <v>0</v>
      </c>
      <c r="X15" s="131">
        <f t="shared" si="34"/>
        <v>0</v>
      </c>
      <c r="Y15" s="131">
        <f t="shared" si="34"/>
        <v>0</v>
      </c>
      <c r="Z15" s="131">
        <f t="shared" si="34"/>
        <v>0</v>
      </c>
      <c r="AA15" s="126">
        <f t="shared" si="7"/>
        <v>821463.91</v>
      </c>
      <c r="AB15" s="132">
        <f>AB16+AB17+AB18+AB35+AB66+AB89+AB94</f>
        <v>669864.28</v>
      </c>
      <c r="AC15" s="131">
        <f t="shared" ref="AC15:AK15" si="35">AC16+AC17+AC18+AC35+AC66+AC89+AC94</f>
        <v>0</v>
      </c>
      <c r="AD15" s="132">
        <f t="shared" si="35"/>
        <v>151599.63</v>
      </c>
      <c r="AE15" s="131">
        <f t="shared" si="35"/>
        <v>0</v>
      </c>
      <c r="AF15" s="131">
        <f t="shared" si="35"/>
        <v>0</v>
      </c>
      <c r="AG15" s="33">
        <f t="shared" si="35"/>
        <v>0</v>
      </c>
      <c r="AH15" s="16">
        <f t="shared" si="35"/>
        <v>0</v>
      </c>
      <c r="AI15" s="16">
        <f t="shared" si="35"/>
        <v>0</v>
      </c>
      <c r="AJ15" s="16">
        <f t="shared" si="35"/>
        <v>0</v>
      </c>
      <c r="AK15" s="16">
        <f t="shared" si="35"/>
        <v>0</v>
      </c>
    </row>
    <row r="16" spans="1:37" s="10" customFormat="1">
      <c r="A16" s="79" t="s">
        <v>26</v>
      </c>
      <c r="B16" s="129"/>
      <c r="C16" s="129"/>
      <c r="D16" s="143">
        <v>221</v>
      </c>
      <c r="E16" s="126">
        <f t="shared" si="3"/>
        <v>186000</v>
      </c>
      <c r="F16" s="144">
        <v>36000</v>
      </c>
      <c r="G16" s="141"/>
      <c r="H16" s="144">
        <v>150000</v>
      </c>
      <c r="I16" s="141"/>
      <c r="J16" s="141"/>
      <c r="K16" s="141"/>
      <c r="L16" s="141"/>
      <c r="M16" s="141"/>
      <c r="N16" s="141"/>
      <c r="O16" s="141"/>
      <c r="P16" s="126">
        <f t="shared" si="5"/>
        <v>44400</v>
      </c>
      <c r="Q16" s="144">
        <v>7200</v>
      </c>
      <c r="R16" s="141"/>
      <c r="S16" s="144">
        <v>37200</v>
      </c>
      <c r="T16" s="141"/>
      <c r="U16" s="141"/>
      <c r="V16" s="141"/>
      <c r="W16" s="141"/>
      <c r="X16" s="141"/>
      <c r="Y16" s="141"/>
      <c r="Z16" s="141"/>
      <c r="AA16" s="126">
        <f t="shared" si="7"/>
        <v>44400</v>
      </c>
      <c r="AB16" s="144">
        <v>7200</v>
      </c>
      <c r="AC16" s="141"/>
      <c r="AD16" s="144">
        <v>37200</v>
      </c>
      <c r="AE16" s="141"/>
      <c r="AF16" s="141"/>
      <c r="AG16" s="38"/>
      <c r="AH16" s="9"/>
      <c r="AI16" s="9"/>
      <c r="AJ16" s="9"/>
      <c r="AK16" s="9"/>
    </row>
    <row r="17" spans="1:37" s="10" customFormat="1" hidden="1">
      <c r="A17" s="79" t="s">
        <v>27</v>
      </c>
      <c r="B17" s="129"/>
      <c r="C17" s="129"/>
      <c r="D17" s="143">
        <v>222</v>
      </c>
      <c r="E17" s="127">
        <f t="shared" si="3"/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27">
        <f t="shared" si="5"/>
        <v>0</v>
      </c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27">
        <f t="shared" si="7"/>
        <v>0</v>
      </c>
      <c r="AB17" s="141"/>
      <c r="AC17" s="141"/>
      <c r="AD17" s="141"/>
      <c r="AE17" s="141"/>
      <c r="AF17" s="141"/>
      <c r="AG17" s="38"/>
      <c r="AH17" s="9"/>
      <c r="AI17" s="9"/>
      <c r="AJ17" s="9"/>
      <c r="AK17" s="9"/>
    </row>
    <row r="18" spans="1:37" s="10" customFormat="1">
      <c r="A18" s="79" t="s">
        <v>28</v>
      </c>
      <c r="B18" s="129"/>
      <c r="C18" s="129"/>
      <c r="D18" s="212">
        <v>223</v>
      </c>
      <c r="E18" s="126">
        <f t="shared" si="3"/>
        <v>1581000</v>
      </c>
      <c r="F18" s="134">
        <f>SUM(F19:F34)</f>
        <v>1581000</v>
      </c>
      <c r="G18" s="133">
        <f t="shared" ref="G18:O18" si="36">SUM(G19:G34)</f>
        <v>0</v>
      </c>
      <c r="H18" s="133">
        <f t="shared" si="36"/>
        <v>0</v>
      </c>
      <c r="I18" s="133">
        <f t="shared" si="36"/>
        <v>0</v>
      </c>
      <c r="J18" s="133">
        <f t="shared" si="36"/>
        <v>0</v>
      </c>
      <c r="K18" s="133">
        <f t="shared" si="36"/>
        <v>0</v>
      </c>
      <c r="L18" s="133">
        <f t="shared" si="36"/>
        <v>0</v>
      </c>
      <c r="M18" s="133">
        <f t="shared" si="36"/>
        <v>0</v>
      </c>
      <c r="N18" s="133">
        <f t="shared" si="36"/>
        <v>0</v>
      </c>
      <c r="O18" s="133">
        <f t="shared" si="36"/>
        <v>0</v>
      </c>
      <c r="P18" s="126">
        <f t="shared" si="5"/>
        <v>510030</v>
      </c>
      <c r="Q18" s="134">
        <f>SUM(Q19:Q34)</f>
        <v>510030</v>
      </c>
      <c r="R18" s="133">
        <f t="shared" ref="R18:Z18" si="37">SUM(R19:R34)</f>
        <v>0</v>
      </c>
      <c r="S18" s="133">
        <f t="shared" si="37"/>
        <v>0</v>
      </c>
      <c r="T18" s="133">
        <f t="shared" si="37"/>
        <v>0</v>
      </c>
      <c r="U18" s="133">
        <f t="shared" si="37"/>
        <v>0</v>
      </c>
      <c r="V18" s="133">
        <f t="shared" si="37"/>
        <v>0</v>
      </c>
      <c r="W18" s="133">
        <f t="shared" si="37"/>
        <v>0</v>
      </c>
      <c r="X18" s="133">
        <f t="shared" si="37"/>
        <v>0</v>
      </c>
      <c r="Y18" s="133">
        <f t="shared" si="37"/>
        <v>0</v>
      </c>
      <c r="Z18" s="133">
        <f t="shared" si="37"/>
        <v>0</v>
      </c>
      <c r="AA18" s="126">
        <f t="shared" si="7"/>
        <v>510030</v>
      </c>
      <c r="AB18" s="134">
        <f>SUM(AB19:AB34)</f>
        <v>510030</v>
      </c>
      <c r="AC18" s="133">
        <f t="shared" ref="AC18:AK18" si="38">SUM(AC19:AC34)</f>
        <v>0</v>
      </c>
      <c r="AD18" s="133">
        <f t="shared" si="38"/>
        <v>0</v>
      </c>
      <c r="AE18" s="133">
        <f t="shared" si="38"/>
        <v>0</v>
      </c>
      <c r="AF18" s="133">
        <f t="shared" si="38"/>
        <v>0</v>
      </c>
      <c r="AG18" s="34">
        <f t="shared" si="38"/>
        <v>0</v>
      </c>
      <c r="AH18" s="17">
        <f t="shared" si="38"/>
        <v>0</v>
      </c>
      <c r="AI18" s="17">
        <f t="shared" si="38"/>
        <v>0</v>
      </c>
      <c r="AJ18" s="17">
        <f t="shared" si="38"/>
        <v>0</v>
      </c>
      <c r="AK18" s="17">
        <f t="shared" si="38"/>
        <v>0</v>
      </c>
    </row>
    <row r="19" spans="1:37">
      <c r="A19" s="145" t="s">
        <v>133</v>
      </c>
      <c r="B19" s="130"/>
      <c r="C19" s="130"/>
      <c r="D19" s="213"/>
      <c r="E19" s="126">
        <f t="shared" si="3"/>
        <v>312800</v>
      </c>
      <c r="F19" s="138">
        <v>312800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26">
        <f t="shared" si="5"/>
        <v>179430</v>
      </c>
      <c r="Q19" s="138">
        <v>179430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26">
        <f t="shared" si="7"/>
        <v>179430</v>
      </c>
      <c r="AB19" s="138">
        <v>179430</v>
      </c>
      <c r="AC19" s="137"/>
      <c r="AD19" s="137"/>
      <c r="AE19" s="137"/>
      <c r="AF19" s="137"/>
      <c r="AG19" s="36"/>
      <c r="AH19" s="7"/>
      <c r="AI19" s="7"/>
      <c r="AJ19" s="7"/>
      <c r="AK19" s="7"/>
    </row>
    <row r="20" spans="1:37" hidden="1">
      <c r="A20" s="145" t="s">
        <v>29</v>
      </c>
      <c r="B20" s="130"/>
      <c r="C20" s="130"/>
      <c r="D20" s="213"/>
      <c r="E20" s="127">
        <f t="shared" si="3"/>
        <v>0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27">
        <f t="shared" si="5"/>
        <v>0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27">
        <f t="shared" si="7"/>
        <v>0</v>
      </c>
      <c r="AB20" s="137"/>
      <c r="AC20" s="137"/>
      <c r="AD20" s="137"/>
      <c r="AE20" s="137"/>
      <c r="AF20" s="137"/>
      <c r="AG20" s="36"/>
      <c r="AH20" s="7"/>
      <c r="AI20" s="7"/>
      <c r="AJ20" s="7"/>
      <c r="AK20" s="7"/>
    </row>
    <row r="21" spans="1:37" hidden="1">
      <c r="A21" s="145" t="s">
        <v>30</v>
      </c>
      <c r="B21" s="130"/>
      <c r="C21" s="130"/>
      <c r="D21" s="213"/>
      <c r="E21" s="127">
        <f t="shared" si="3"/>
        <v>0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27">
        <f t="shared" si="5"/>
        <v>0</v>
      </c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27">
        <f t="shared" si="7"/>
        <v>0</v>
      </c>
      <c r="AB21" s="137"/>
      <c r="AC21" s="137"/>
      <c r="AD21" s="137"/>
      <c r="AE21" s="137"/>
      <c r="AF21" s="137"/>
      <c r="AG21" s="36"/>
      <c r="AH21" s="7"/>
      <c r="AI21" s="7"/>
      <c r="AJ21" s="7"/>
      <c r="AK21" s="7"/>
    </row>
    <row r="22" spans="1:37" hidden="1">
      <c r="A22" s="145" t="s">
        <v>31</v>
      </c>
      <c r="B22" s="130"/>
      <c r="C22" s="130"/>
      <c r="D22" s="213"/>
      <c r="E22" s="127">
        <f t="shared" si="3"/>
        <v>0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27">
        <f t="shared" si="5"/>
        <v>0</v>
      </c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27">
        <f t="shared" si="7"/>
        <v>0</v>
      </c>
      <c r="AB22" s="137"/>
      <c r="AC22" s="137"/>
      <c r="AD22" s="137"/>
      <c r="AE22" s="137"/>
      <c r="AF22" s="137"/>
      <c r="AG22" s="36"/>
      <c r="AH22" s="7"/>
      <c r="AI22" s="7"/>
      <c r="AJ22" s="7"/>
      <c r="AK22" s="7"/>
    </row>
    <row r="23" spans="1:37" hidden="1">
      <c r="A23" s="145" t="s">
        <v>32</v>
      </c>
      <c r="B23" s="130"/>
      <c r="C23" s="130"/>
      <c r="D23" s="213"/>
      <c r="E23" s="127">
        <f t="shared" si="3"/>
        <v>0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27">
        <f t="shared" si="5"/>
        <v>0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27">
        <f t="shared" si="7"/>
        <v>0</v>
      </c>
      <c r="AB23" s="137"/>
      <c r="AC23" s="137"/>
      <c r="AD23" s="137"/>
      <c r="AE23" s="137"/>
      <c r="AF23" s="137"/>
      <c r="AG23" s="36"/>
      <c r="AH23" s="7"/>
      <c r="AI23" s="7"/>
      <c r="AJ23" s="7"/>
      <c r="AK23" s="7"/>
    </row>
    <row r="24" spans="1:37" hidden="1">
      <c r="A24" s="145" t="s">
        <v>33</v>
      </c>
      <c r="B24" s="130"/>
      <c r="C24" s="130"/>
      <c r="D24" s="213"/>
      <c r="E24" s="127">
        <f t="shared" si="3"/>
        <v>0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27">
        <f t="shared" si="5"/>
        <v>0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27">
        <f t="shared" si="7"/>
        <v>0</v>
      </c>
      <c r="AB24" s="137"/>
      <c r="AC24" s="137"/>
      <c r="AD24" s="137"/>
      <c r="AE24" s="137"/>
      <c r="AF24" s="137"/>
      <c r="AG24" s="36"/>
      <c r="AH24" s="7"/>
      <c r="AI24" s="7"/>
      <c r="AJ24" s="7"/>
      <c r="AK24" s="7"/>
    </row>
    <row r="25" spans="1:37" hidden="1">
      <c r="A25" s="145" t="s">
        <v>34</v>
      </c>
      <c r="B25" s="130"/>
      <c r="C25" s="130"/>
      <c r="D25" s="213"/>
      <c r="E25" s="127">
        <f t="shared" si="3"/>
        <v>0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27">
        <f t="shared" si="5"/>
        <v>0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27">
        <f t="shared" si="7"/>
        <v>0</v>
      </c>
      <c r="AB25" s="137"/>
      <c r="AC25" s="137"/>
      <c r="AD25" s="137"/>
      <c r="AE25" s="137"/>
      <c r="AF25" s="137"/>
      <c r="AG25" s="36"/>
      <c r="AH25" s="7"/>
      <c r="AI25" s="7"/>
      <c r="AJ25" s="7"/>
      <c r="AK25" s="7"/>
    </row>
    <row r="26" spans="1:37">
      <c r="A26" s="145" t="s">
        <v>36</v>
      </c>
      <c r="B26" s="130"/>
      <c r="C26" s="130"/>
      <c r="D26" s="213"/>
      <c r="E26" s="126">
        <f t="shared" si="3"/>
        <v>1143400</v>
      </c>
      <c r="F26" s="138">
        <v>1143400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26">
        <f t="shared" si="5"/>
        <v>285200</v>
      </c>
      <c r="Q26" s="138">
        <v>285200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26">
        <f t="shared" si="7"/>
        <v>285200</v>
      </c>
      <c r="AB26" s="138">
        <v>285200</v>
      </c>
      <c r="AC26" s="137"/>
      <c r="AD26" s="137"/>
      <c r="AE26" s="137"/>
      <c r="AF26" s="137"/>
      <c r="AG26" s="36"/>
      <c r="AH26" s="7"/>
      <c r="AI26" s="7"/>
      <c r="AJ26" s="7"/>
      <c r="AK26" s="7"/>
    </row>
    <row r="27" spans="1:37">
      <c r="A27" s="145" t="s">
        <v>37</v>
      </c>
      <c r="B27" s="130"/>
      <c r="C27" s="130"/>
      <c r="D27" s="213"/>
      <c r="E27" s="126">
        <f t="shared" si="3"/>
        <v>64000</v>
      </c>
      <c r="F27" s="138">
        <v>64000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26">
        <f t="shared" si="5"/>
        <v>12800</v>
      </c>
      <c r="Q27" s="138">
        <v>12800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26">
        <f t="shared" si="7"/>
        <v>12800</v>
      </c>
      <c r="AB27" s="138">
        <v>12800</v>
      </c>
      <c r="AC27" s="137"/>
      <c r="AD27" s="137"/>
      <c r="AE27" s="137"/>
      <c r="AF27" s="137"/>
      <c r="AG27" s="36"/>
      <c r="AH27" s="7"/>
      <c r="AI27" s="7"/>
      <c r="AJ27" s="7"/>
      <c r="AK27" s="7"/>
    </row>
    <row r="28" spans="1:37">
      <c r="A28" s="80" t="s">
        <v>38</v>
      </c>
      <c r="B28" s="130"/>
      <c r="C28" s="130"/>
      <c r="D28" s="213"/>
      <c r="E28" s="126">
        <f t="shared" si="3"/>
        <v>11600</v>
      </c>
      <c r="F28" s="138">
        <v>11600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26">
        <f>Q28+R28+S28+T28+U28+V28+W28+X28+Y28+Z28</f>
        <v>2300</v>
      </c>
      <c r="Q28" s="138">
        <v>2300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26">
        <f>AB28+AC28+AD28+AE28+AF28+AG28+AH28+AI28+AJ28+AK28</f>
        <v>2300</v>
      </c>
      <c r="AB28" s="138">
        <v>2300</v>
      </c>
      <c r="AC28" s="137"/>
      <c r="AD28" s="137"/>
      <c r="AE28" s="137"/>
      <c r="AF28" s="137"/>
      <c r="AG28" s="36"/>
      <c r="AH28" s="7"/>
      <c r="AI28" s="7"/>
      <c r="AJ28" s="7"/>
      <c r="AK28" s="7"/>
    </row>
    <row r="29" spans="1:37">
      <c r="A29" s="145" t="s">
        <v>134</v>
      </c>
      <c r="B29" s="130"/>
      <c r="C29" s="130"/>
      <c r="D29" s="213"/>
      <c r="E29" s="126">
        <f t="shared" si="3"/>
        <v>24900</v>
      </c>
      <c r="F29" s="138">
        <v>24900</v>
      </c>
      <c r="G29" s="137"/>
      <c r="H29" s="137"/>
      <c r="I29" s="137"/>
      <c r="J29" s="137"/>
      <c r="K29" s="137"/>
      <c r="L29" s="137"/>
      <c r="M29" s="137"/>
      <c r="N29" s="137"/>
      <c r="O29" s="137"/>
      <c r="P29" s="126">
        <f t="shared" si="5"/>
        <v>15200</v>
      </c>
      <c r="Q29" s="138">
        <v>15200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26">
        <f t="shared" ref="AA29:AA92" si="39">AB29+AC29+AD29+AE29+AF29+AG29+AH29+AI29+AJ29+AK29</f>
        <v>15200</v>
      </c>
      <c r="AB29" s="138">
        <v>15200</v>
      </c>
      <c r="AC29" s="137"/>
      <c r="AD29" s="137"/>
      <c r="AE29" s="137"/>
      <c r="AF29" s="137"/>
      <c r="AG29" s="36"/>
      <c r="AH29" s="7"/>
      <c r="AI29" s="7"/>
      <c r="AJ29" s="7"/>
      <c r="AK29" s="7"/>
    </row>
    <row r="30" spans="1:37">
      <c r="A30" s="145" t="s">
        <v>35</v>
      </c>
      <c r="B30" s="130"/>
      <c r="C30" s="130"/>
      <c r="D30" s="213"/>
      <c r="E30" s="126">
        <f t="shared" si="3"/>
        <v>24300</v>
      </c>
      <c r="F30" s="138">
        <v>24300</v>
      </c>
      <c r="G30" s="137"/>
      <c r="H30" s="137"/>
      <c r="I30" s="137"/>
      <c r="J30" s="137"/>
      <c r="K30" s="137"/>
      <c r="L30" s="137"/>
      <c r="M30" s="137"/>
      <c r="N30" s="137"/>
      <c r="O30" s="137"/>
      <c r="P30" s="126">
        <f t="shared" si="5"/>
        <v>15100</v>
      </c>
      <c r="Q30" s="138">
        <v>15100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26">
        <f t="shared" si="39"/>
        <v>15100</v>
      </c>
      <c r="AB30" s="138">
        <v>15100</v>
      </c>
      <c r="AC30" s="137"/>
      <c r="AD30" s="137"/>
      <c r="AE30" s="137"/>
      <c r="AF30" s="137"/>
      <c r="AG30" s="36"/>
      <c r="AH30" s="7"/>
      <c r="AI30" s="7"/>
      <c r="AJ30" s="7"/>
      <c r="AK30" s="7"/>
    </row>
    <row r="31" spans="1:37" hidden="1">
      <c r="A31" s="80"/>
      <c r="B31" s="130"/>
      <c r="C31" s="130"/>
      <c r="D31" s="213"/>
      <c r="E31" s="127">
        <f t="shared" si="3"/>
        <v>0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27">
        <f t="shared" si="5"/>
        <v>0</v>
      </c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27">
        <f t="shared" si="39"/>
        <v>0</v>
      </c>
      <c r="AB31" s="137"/>
      <c r="AC31" s="137"/>
      <c r="AD31" s="137"/>
      <c r="AE31" s="137"/>
      <c r="AF31" s="137"/>
      <c r="AG31" s="36"/>
      <c r="AH31" s="7"/>
      <c r="AI31" s="7"/>
      <c r="AJ31" s="7"/>
      <c r="AK31" s="7"/>
    </row>
    <row r="32" spans="1:37" hidden="1">
      <c r="A32" s="145"/>
      <c r="B32" s="130"/>
      <c r="C32" s="130"/>
      <c r="D32" s="213"/>
      <c r="E32" s="127">
        <f t="shared" si="3"/>
        <v>0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27">
        <f t="shared" si="5"/>
        <v>0</v>
      </c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27">
        <f t="shared" si="39"/>
        <v>0</v>
      </c>
      <c r="AB32" s="137"/>
      <c r="AC32" s="137"/>
      <c r="AD32" s="137"/>
      <c r="AE32" s="137"/>
      <c r="AF32" s="137"/>
      <c r="AG32" s="36"/>
      <c r="AH32" s="7"/>
      <c r="AI32" s="7"/>
      <c r="AJ32" s="7"/>
      <c r="AK32" s="7"/>
    </row>
    <row r="33" spans="1:37" hidden="1">
      <c r="A33" s="145"/>
      <c r="B33" s="130"/>
      <c r="C33" s="130"/>
      <c r="D33" s="213"/>
      <c r="E33" s="127">
        <f t="shared" si="3"/>
        <v>0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27">
        <f t="shared" si="5"/>
        <v>0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27">
        <f t="shared" si="39"/>
        <v>0</v>
      </c>
      <c r="AB33" s="137"/>
      <c r="AC33" s="137"/>
      <c r="AD33" s="137"/>
      <c r="AE33" s="137"/>
      <c r="AF33" s="137"/>
      <c r="AG33" s="36"/>
      <c r="AH33" s="7"/>
      <c r="AI33" s="7"/>
      <c r="AJ33" s="7"/>
      <c r="AK33" s="7"/>
    </row>
    <row r="34" spans="1:37" hidden="1">
      <c r="A34" s="80"/>
      <c r="B34" s="130"/>
      <c r="C34" s="130"/>
      <c r="D34" s="214"/>
      <c r="E34" s="127">
        <f t="shared" si="3"/>
        <v>0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27">
        <f t="shared" si="5"/>
        <v>0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27">
        <f t="shared" si="39"/>
        <v>0</v>
      </c>
      <c r="AB34" s="137"/>
      <c r="AC34" s="137"/>
      <c r="AD34" s="137"/>
      <c r="AE34" s="137"/>
      <c r="AF34" s="137"/>
      <c r="AG34" s="36"/>
      <c r="AH34" s="7"/>
      <c r="AI34" s="7"/>
      <c r="AJ34" s="7"/>
      <c r="AK34" s="7"/>
    </row>
    <row r="35" spans="1:37" s="10" customFormat="1" ht="39">
      <c r="A35" s="81" t="s">
        <v>39</v>
      </c>
      <c r="B35" s="146"/>
      <c r="C35" s="129"/>
      <c r="D35" s="212">
        <v>225</v>
      </c>
      <c r="E35" s="126">
        <f t="shared" si="3"/>
        <v>314610</v>
      </c>
      <c r="F35" s="134">
        <f>SUM(F36:F41)+SUM(F54:F65)</f>
        <v>314610</v>
      </c>
      <c r="G35" s="133">
        <f t="shared" ref="G35:AK35" si="40">SUM(G36:G41)+SUM(G54:G65)</f>
        <v>0</v>
      </c>
      <c r="H35" s="133">
        <f t="shared" si="40"/>
        <v>0</v>
      </c>
      <c r="I35" s="133">
        <f t="shared" si="40"/>
        <v>0</v>
      </c>
      <c r="J35" s="133">
        <f t="shared" si="40"/>
        <v>0</v>
      </c>
      <c r="K35" s="133">
        <f t="shared" si="40"/>
        <v>0</v>
      </c>
      <c r="L35" s="133">
        <f t="shared" si="40"/>
        <v>0</v>
      </c>
      <c r="M35" s="133">
        <f t="shared" si="40"/>
        <v>0</v>
      </c>
      <c r="N35" s="133">
        <f t="shared" si="40"/>
        <v>0</v>
      </c>
      <c r="O35" s="133">
        <f t="shared" si="40"/>
        <v>0</v>
      </c>
      <c r="P35" s="126">
        <f t="shared" si="5"/>
        <v>137125</v>
      </c>
      <c r="Q35" s="134">
        <f t="shared" si="40"/>
        <v>137125</v>
      </c>
      <c r="R35" s="133">
        <f t="shared" si="40"/>
        <v>0</v>
      </c>
      <c r="S35" s="133">
        <f t="shared" si="40"/>
        <v>0</v>
      </c>
      <c r="T35" s="133">
        <f t="shared" si="40"/>
        <v>0</v>
      </c>
      <c r="U35" s="133">
        <f t="shared" si="40"/>
        <v>0</v>
      </c>
      <c r="V35" s="133">
        <f t="shared" si="40"/>
        <v>0</v>
      </c>
      <c r="W35" s="133">
        <f t="shared" si="40"/>
        <v>0</v>
      </c>
      <c r="X35" s="133">
        <f t="shared" si="40"/>
        <v>0</v>
      </c>
      <c r="Y35" s="133">
        <f t="shared" si="40"/>
        <v>0</v>
      </c>
      <c r="Z35" s="133">
        <f t="shared" si="40"/>
        <v>0</v>
      </c>
      <c r="AA35" s="126">
        <f t="shared" si="39"/>
        <v>137125</v>
      </c>
      <c r="AB35" s="134">
        <f t="shared" si="40"/>
        <v>137125</v>
      </c>
      <c r="AC35" s="133">
        <f t="shared" si="40"/>
        <v>0</v>
      </c>
      <c r="AD35" s="133">
        <f t="shared" si="40"/>
        <v>0</v>
      </c>
      <c r="AE35" s="133">
        <f t="shared" si="40"/>
        <v>0</v>
      </c>
      <c r="AF35" s="133">
        <f t="shared" si="40"/>
        <v>0</v>
      </c>
      <c r="AG35" s="34">
        <f t="shared" si="40"/>
        <v>0</v>
      </c>
      <c r="AH35" s="17">
        <f t="shared" si="40"/>
        <v>0</v>
      </c>
      <c r="AI35" s="17">
        <f t="shared" si="40"/>
        <v>0</v>
      </c>
      <c r="AJ35" s="17">
        <f t="shared" si="40"/>
        <v>0</v>
      </c>
      <c r="AK35" s="17">
        <f t="shared" si="40"/>
        <v>0</v>
      </c>
    </row>
    <row r="36" spans="1:37">
      <c r="A36" s="147" t="s">
        <v>40</v>
      </c>
      <c r="B36" s="148"/>
      <c r="C36" s="130"/>
      <c r="D36" s="213"/>
      <c r="E36" s="126">
        <f t="shared" si="3"/>
        <v>3600</v>
      </c>
      <c r="F36" s="138">
        <v>3600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26">
        <f t="shared" si="5"/>
        <v>3600</v>
      </c>
      <c r="Q36" s="138">
        <v>3600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26">
        <f t="shared" si="39"/>
        <v>3600</v>
      </c>
      <c r="AB36" s="138">
        <v>3600</v>
      </c>
      <c r="AC36" s="137"/>
      <c r="AD36" s="137"/>
      <c r="AE36" s="137"/>
      <c r="AF36" s="137"/>
      <c r="AG36" s="36"/>
      <c r="AH36" s="7"/>
      <c r="AI36" s="7"/>
      <c r="AJ36" s="7"/>
      <c r="AK36" s="7"/>
    </row>
    <row r="37" spans="1:37" ht="39">
      <c r="A37" s="149" t="s">
        <v>41</v>
      </c>
      <c r="B37" s="150"/>
      <c r="C37" s="130"/>
      <c r="D37" s="213"/>
      <c r="E37" s="126">
        <f t="shared" si="3"/>
        <v>96000</v>
      </c>
      <c r="F37" s="138">
        <v>96000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26">
        <f t="shared" si="5"/>
        <v>24000</v>
      </c>
      <c r="Q37" s="138">
        <v>24000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26">
        <f t="shared" si="39"/>
        <v>24000</v>
      </c>
      <c r="AB37" s="138">
        <v>24000</v>
      </c>
      <c r="AC37" s="137"/>
      <c r="AD37" s="137"/>
      <c r="AE37" s="137"/>
      <c r="AF37" s="137"/>
      <c r="AG37" s="36"/>
      <c r="AH37" s="7"/>
      <c r="AI37" s="7"/>
      <c r="AJ37" s="7"/>
      <c r="AK37" s="7"/>
    </row>
    <row r="38" spans="1:37">
      <c r="A38" s="147" t="s">
        <v>42</v>
      </c>
      <c r="B38" s="148"/>
      <c r="C38" s="130"/>
      <c r="D38" s="213"/>
      <c r="E38" s="126">
        <f t="shared" si="3"/>
        <v>86300</v>
      </c>
      <c r="F38" s="138">
        <v>86300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26">
        <f t="shared" si="5"/>
        <v>52400</v>
      </c>
      <c r="Q38" s="138">
        <v>52400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26">
        <f t="shared" si="39"/>
        <v>52400</v>
      </c>
      <c r="AB38" s="138">
        <v>52400</v>
      </c>
      <c r="AC38" s="137"/>
      <c r="AD38" s="137"/>
      <c r="AE38" s="137"/>
      <c r="AF38" s="137"/>
      <c r="AG38" s="36"/>
      <c r="AH38" s="7"/>
      <c r="AI38" s="7"/>
      <c r="AJ38" s="7"/>
      <c r="AK38" s="7"/>
    </row>
    <row r="39" spans="1:37">
      <c r="A39" s="149" t="s">
        <v>43</v>
      </c>
      <c r="B39" s="150"/>
      <c r="C39" s="130"/>
      <c r="D39" s="213"/>
      <c r="E39" s="126">
        <f t="shared" si="3"/>
        <v>10710</v>
      </c>
      <c r="F39" s="138">
        <v>10710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27">
        <f t="shared" si="5"/>
        <v>0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27">
        <f t="shared" si="39"/>
        <v>0</v>
      </c>
      <c r="AB39" s="137"/>
      <c r="AC39" s="137"/>
      <c r="AD39" s="137"/>
      <c r="AE39" s="137"/>
      <c r="AF39" s="137"/>
      <c r="AG39" s="36"/>
      <c r="AH39" s="7"/>
      <c r="AI39" s="7"/>
      <c r="AJ39" s="7"/>
      <c r="AK39" s="7"/>
    </row>
    <row r="40" spans="1:37" hidden="1">
      <c r="A40" s="149" t="s">
        <v>44</v>
      </c>
      <c r="B40" s="150"/>
      <c r="C40" s="130"/>
      <c r="D40" s="213"/>
      <c r="E40" s="127">
        <f t="shared" si="3"/>
        <v>0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27">
        <f t="shared" si="5"/>
        <v>0</v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27">
        <f t="shared" si="39"/>
        <v>0</v>
      </c>
      <c r="AB40" s="137"/>
      <c r="AC40" s="137"/>
      <c r="AD40" s="137"/>
      <c r="AE40" s="137"/>
      <c r="AF40" s="137"/>
      <c r="AG40" s="36"/>
      <c r="AH40" s="7"/>
      <c r="AI40" s="7"/>
      <c r="AJ40" s="7"/>
      <c r="AK40" s="7"/>
    </row>
    <row r="41" spans="1:37" s="30" customFormat="1">
      <c r="A41" s="151" t="s">
        <v>45</v>
      </c>
      <c r="B41" s="151"/>
      <c r="C41" s="151"/>
      <c r="D41" s="213"/>
      <c r="E41" s="126">
        <f t="shared" si="3"/>
        <v>118000</v>
      </c>
      <c r="F41" s="152">
        <f>SUM(F42:F53)</f>
        <v>118000</v>
      </c>
      <c r="G41" s="153">
        <f t="shared" ref="G41:AK41" si="41">SUM(G42:G53)</f>
        <v>0</v>
      </c>
      <c r="H41" s="153">
        <f t="shared" si="41"/>
        <v>0</v>
      </c>
      <c r="I41" s="153">
        <f t="shared" si="41"/>
        <v>0</v>
      </c>
      <c r="J41" s="153">
        <f t="shared" si="41"/>
        <v>0</v>
      </c>
      <c r="K41" s="153">
        <f t="shared" si="41"/>
        <v>0</v>
      </c>
      <c r="L41" s="153">
        <f t="shared" si="41"/>
        <v>0</v>
      </c>
      <c r="M41" s="153">
        <f t="shared" si="41"/>
        <v>0</v>
      </c>
      <c r="N41" s="153">
        <f t="shared" si="41"/>
        <v>0</v>
      </c>
      <c r="O41" s="153">
        <f t="shared" si="41"/>
        <v>0</v>
      </c>
      <c r="P41" s="126">
        <f t="shared" si="5"/>
        <v>57125</v>
      </c>
      <c r="Q41" s="152">
        <f t="shared" si="41"/>
        <v>57125</v>
      </c>
      <c r="R41" s="153">
        <f t="shared" si="41"/>
        <v>0</v>
      </c>
      <c r="S41" s="153">
        <f t="shared" si="41"/>
        <v>0</v>
      </c>
      <c r="T41" s="153">
        <f t="shared" si="41"/>
        <v>0</v>
      </c>
      <c r="U41" s="153">
        <f t="shared" si="41"/>
        <v>0</v>
      </c>
      <c r="V41" s="153">
        <f t="shared" si="41"/>
        <v>0</v>
      </c>
      <c r="W41" s="153">
        <f t="shared" si="41"/>
        <v>0</v>
      </c>
      <c r="X41" s="153">
        <f t="shared" si="41"/>
        <v>0</v>
      </c>
      <c r="Y41" s="153">
        <f t="shared" si="41"/>
        <v>0</v>
      </c>
      <c r="Z41" s="153">
        <f t="shared" si="41"/>
        <v>0</v>
      </c>
      <c r="AA41" s="126">
        <f t="shared" si="39"/>
        <v>57125</v>
      </c>
      <c r="AB41" s="152">
        <f t="shared" si="41"/>
        <v>57125</v>
      </c>
      <c r="AC41" s="153">
        <f t="shared" si="41"/>
        <v>0</v>
      </c>
      <c r="AD41" s="153">
        <f t="shared" si="41"/>
        <v>0</v>
      </c>
      <c r="AE41" s="153">
        <f t="shared" si="41"/>
        <v>0</v>
      </c>
      <c r="AF41" s="153">
        <f t="shared" si="41"/>
        <v>0</v>
      </c>
      <c r="AG41" s="39">
        <f t="shared" si="41"/>
        <v>0</v>
      </c>
      <c r="AH41" s="29">
        <f t="shared" si="41"/>
        <v>0</v>
      </c>
      <c r="AI41" s="29">
        <f t="shared" si="41"/>
        <v>0</v>
      </c>
      <c r="AJ41" s="29">
        <f t="shared" si="41"/>
        <v>0</v>
      </c>
      <c r="AK41" s="29">
        <f t="shared" si="41"/>
        <v>0</v>
      </c>
    </row>
    <row r="42" spans="1:37" ht="51.75">
      <c r="A42" s="154" t="s">
        <v>46</v>
      </c>
      <c r="B42" s="148"/>
      <c r="C42" s="130"/>
      <c r="D42" s="213"/>
      <c r="E42" s="126">
        <f t="shared" si="3"/>
        <v>39000</v>
      </c>
      <c r="F42" s="138">
        <v>39000</v>
      </c>
      <c r="G42" s="137"/>
      <c r="H42" s="137"/>
      <c r="I42" s="137"/>
      <c r="J42" s="137"/>
      <c r="K42" s="137"/>
      <c r="L42" s="137"/>
      <c r="M42" s="137"/>
      <c r="N42" s="137"/>
      <c r="O42" s="137"/>
      <c r="P42" s="126">
        <f t="shared" si="5"/>
        <v>38996</v>
      </c>
      <c r="Q42" s="138">
        <v>38996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26">
        <f t="shared" si="39"/>
        <v>38996</v>
      </c>
      <c r="AB42" s="138">
        <v>38996</v>
      </c>
      <c r="AC42" s="137"/>
      <c r="AD42" s="137"/>
      <c r="AE42" s="137"/>
      <c r="AF42" s="137"/>
      <c r="AG42" s="36"/>
      <c r="AH42" s="7"/>
      <c r="AI42" s="7"/>
      <c r="AJ42" s="7"/>
      <c r="AK42" s="7"/>
    </row>
    <row r="43" spans="1:37" hidden="1">
      <c r="A43" s="155" t="s">
        <v>47</v>
      </c>
      <c r="B43" s="148"/>
      <c r="C43" s="130"/>
      <c r="D43" s="213"/>
      <c r="E43" s="127">
        <f t="shared" si="3"/>
        <v>0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27">
        <f t="shared" si="5"/>
        <v>0</v>
      </c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27">
        <f t="shared" si="39"/>
        <v>0</v>
      </c>
      <c r="AB43" s="137"/>
      <c r="AC43" s="137"/>
      <c r="AD43" s="137"/>
      <c r="AE43" s="137"/>
      <c r="AF43" s="137"/>
      <c r="AG43" s="36"/>
      <c r="AH43" s="7"/>
      <c r="AI43" s="7"/>
      <c r="AJ43" s="7"/>
      <c r="AK43" s="7"/>
    </row>
    <row r="44" spans="1:37" hidden="1">
      <c r="A44" s="156" t="s">
        <v>48</v>
      </c>
      <c r="B44" s="148"/>
      <c r="C44" s="130"/>
      <c r="D44" s="213"/>
      <c r="E44" s="127">
        <f t="shared" si="3"/>
        <v>0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27">
        <f t="shared" si="5"/>
        <v>0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27">
        <f t="shared" si="39"/>
        <v>0</v>
      </c>
      <c r="AB44" s="137"/>
      <c r="AC44" s="137"/>
      <c r="AD44" s="137"/>
      <c r="AE44" s="137"/>
      <c r="AF44" s="137"/>
      <c r="AG44" s="36"/>
      <c r="AH44" s="7"/>
      <c r="AI44" s="7"/>
      <c r="AJ44" s="7"/>
      <c r="AK44" s="7"/>
    </row>
    <row r="45" spans="1:37" hidden="1">
      <c r="A45" s="155" t="s">
        <v>49</v>
      </c>
      <c r="B45" s="148"/>
      <c r="C45" s="130"/>
      <c r="D45" s="213"/>
      <c r="E45" s="127">
        <f t="shared" si="3"/>
        <v>0</v>
      </c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27">
        <f t="shared" si="5"/>
        <v>0</v>
      </c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27">
        <f t="shared" si="39"/>
        <v>0</v>
      </c>
      <c r="AB45" s="137"/>
      <c r="AC45" s="137"/>
      <c r="AD45" s="137"/>
      <c r="AE45" s="137"/>
      <c r="AF45" s="137"/>
      <c r="AG45" s="36"/>
      <c r="AH45" s="7"/>
      <c r="AI45" s="7"/>
      <c r="AJ45" s="7"/>
      <c r="AK45" s="7"/>
    </row>
    <row r="46" spans="1:37" ht="39">
      <c r="A46" s="154" t="s">
        <v>50</v>
      </c>
      <c r="B46" s="148"/>
      <c r="C46" s="130"/>
      <c r="D46" s="213"/>
      <c r="E46" s="126">
        <f t="shared" si="3"/>
        <v>36000</v>
      </c>
      <c r="F46" s="138">
        <v>36000</v>
      </c>
      <c r="G46" s="137"/>
      <c r="H46" s="137"/>
      <c r="I46" s="137"/>
      <c r="J46" s="137"/>
      <c r="K46" s="137"/>
      <c r="L46" s="137"/>
      <c r="M46" s="137"/>
      <c r="N46" s="137"/>
      <c r="O46" s="137"/>
      <c r="P46" s="126">
        <f t="shared" si="5"/>
        <v>9000</v>
      </c>
      <c r="Q46" s="138">
        <v>9000</v>
      </c>
      <c r="R46" s="137"/>
      <c r="S46" s="137"/>
      <c r="T46" s="137"/>
      <c r="U46" s="137"/>
      <c r="V46" s="137"/>
      <c r="W46" s="137"/>
      <c r="X46" s="137"/>
      <c r="Y46" s="137"/>
      <c r="Z46" s="137"/>
      <c r="AA46" s="127">
        <f t="shared" si="39"/>
        <v>9000</v>
      </c>
      <c r="AB46" s="138">
        <v>9000</v>
      </c>
      <c r="AC46" s="137"/>
      <c r="AD46" s="137"/>
      <c r="AE46" s="137"/>
      <c r="AF46" s="137"/>
      <c r="AG46" s="36"/>
      <c r="AH46" s="7"/>
      <c r="AI46" s="7"/>
      <c r="AJ46" s="7"/>
      <c r="AK46" s="7"/>
    </row>
    <row r="47" spans="1:37" hidden="1">
      <c r="A47" s="154"/>
      <c r="B47" s="148"/>
      <c r="C47" s="130"/>
      <c r="D47" s="213"/>
      <c r="E47" s="127">
        <f t="shared" si="3"/>
        <v>0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27">
        <f t="shared" si="5"/>
        <v>0</v>
      </c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27">
        <f t="shared" si="39"/>
        <v>0</v>
      </c>
      <c r="AB47" s="137"/>
      <c r="AC47" s="137"/>
      <c r="AD47" s="137"/>
      <c r="AE47" s="137"/>
      <c r="AF47" s="137"/>
      <c r="AG47" s="36"/>
      <c r="AH47" s="7"/>
      <c r="AI47" s="7"/>
      <c r="AJ47" s="7"/>
      <c r="AK47" s="7"/>
    </row>
    <row r="48" spans="1:37" hidden="1">
      <c r="A48" s="157"/>
      <c r="B48" s="148"/>
      <c r="C48" s="130"/>
      <c r="D48" s="213"/>
      <c r="E48" s="127">
        <f t="shared" si="3"/>
        <v>0</v>
      </c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27">
        <f t="shared" si="5"/>
        <v>0</v>
      </c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27">
        <f t="shared" si="39"/>
        <v>0</v>
      </c>
      <c r="AB48" s="137"/>
      <c r="AC48" s="137"/>
      <c r="AD48" s="137"/>
      <c r="AE48" s="137"/>
      <c r="AF48" s="137"/>
      <c r="AG48" s="36"/>
      <c r="AH48" s="7"/>
      <c r="AI48" s="7"/>
      <c r="AJ48" s="7"/>
      <c r="AK48" s="7"/>
    </row>
    <row r="49" spans="1:37" ht="26.25">
      <c r="A49" s="154" t="s">
        <v>51</v>
      </c>
      <c r="B49" s="148"/>
      <c r="C49" s="130"/>
      <c r="D49" s="213"/>
      <c r="E49" s="126">
        <f t="shared" si="3"/>
        <v>36000</v>
      </c>
      <c r="F49" s="138">
        <v>36000</v>
      </c>
      <c r="G49" s="137"/>
      <c r="H49" s="137"/>
      <c r="I49" s="137"/>
      <c r="J49" s="137"/>
      <c r="K49" s="137"/>
      <c r="L49" s="137"/>
      <c r="M49" s="137"/>
      <c r="N49" s="137"/>
      <c r="O49" s="137"/>
      <c r="P49" s="126">
        <f t="shared" si="5"/>
        <v>7400</v>
      </c>
      <c r="Q49" s="138">
        <v>7400</v>
      </c>
      <c r="R49" s="137"/>
      <c r="S49" s="137"/>
      <c r="T49" s="137"/>
      <c r="U49" s="137"/>
      <c r="V49" s="137"/>
      <c r="W49" s="137"/>
      <c r="X49" s="137"/>
      <c r="Y49" s="137"/>
      <c r="Z49" s="137"/>
      <c r="AA49" s="127">
        <f t="shared" si="39"/>
        <v>7400</v>
      </c>
      <c r="AB49" s="138">
        <v>7400</v>
      </c>
      <c r="AC49" s="137"/>
      <c r="AD49" s="137"/>
      <c r="AE49" s="137"/>
      <c r="AF49" s="137"/>
      <c r="AG49" s="36"/>
      <c r="AH49" s="7"/>
      <c r="AI49" s="7"/>
      <c r="AJ49" s="7"/>
      <c r="AK49" s="7"/>
    </row>
    <row r="50" spans="1:37" hidden="1">
      <c r="A50" s="154"/>
      <c r="B50" s="148"/>
      <c r="C50" s="130"/>
      <c r="D50" s="213"/>
      <c r="E50" s="127">
        <f t="shared" si="3"/>
        <v>0</v>
      </c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27">
        <f t="shared" si="5"/>
        <v>0</v>
      </c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27">
        <f t="shared" si="39"/>
        <v>0</v>
      </c>
      <c r="AB50" s="137"/>
      <c r="AC50" s="137"/>
      <c r="AD50" s="137"/>
      <c r="AE50" s="137"/>
      <c r="AF50" s="137"/>
      <c r="AG50" s="36"/>
      <c r="AH50" s="7"/>
      <c r="AI50" s="7"/>
      <c r="AJ50" s="7"/>
      <c r="AK50" s="7"/>
    </row>
    <row r="51" spans="1:37" ht="26.25" hidden="1">
      <c r="A51" s="154" t="s">
        <v>52</v>
      </c>
      <c r="B51" s="148"/>
      <c r="C51" s="130"/>
      <c r="D51" s="213"/>
      <c r="E51" s="127">
        <f t="shared" si="3"/>
        <v>0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26">
        <f t="shared" si="5"/>
        <v>0</v>
      </c>
      <c r="Q51" s="138"/>
      <c r="R51" s="137"/>
      <c r="S51" s="137"/>
      <c r="T51" s="137"/>
      <c r="U51" s="137"/>
      <c r="V51" s="137"/>
      <c r="W51" s="137"/>
      <c r="X51" s="137"/>
      <c r="Y51" s="137"/>
      <c r="Z51" s="137"/>
      <c r="AA51" s="127">
        <f t="shared" si="39"/>
        <v>0</v>
      </c>
      <c r="AB51" s="137"/>
      <c r="AC51" s="137"/>
      <c r="AD51" s="137"/>
      <c r="AE51" s="137"/>
      <c r="AF51" s="137"/>
      <c r="AG51" s="36"/>
      <c r="AH51" s="7"/>
      <c r="AI51" s="7"/>
      <c r="AJ51" s="7"/>
      <c r="AK51" s="7"/>
    </row>
    <row r="52" spans="1:37" ht="26.25">
      <c r="A52" s="154" t="s">
        <v>53</v>
      </c>
      <c r="B52" s="148"/>
      <c r="C52" s="130"/>
      <c r="D52" s="213"/>
      <c r="E52" s="126">
        <f t="shared" si="3"/>
        <v>7000</v>
      </c>
      <c r="F52" s="138">
        <v>7000</v>
      </c>
      <c r="G52" s="137"/>
      <c r="H52" s="137"/>
      <c r="I52" s="137"/>
      <c r="J52" s="137"/>
      <c r="K52" s="137"/>
      <c r="L52" s="137"/>
      <c r="M52" s="137"/>
      <c r="N52" s="137"/>
      <c r="O52" s="137"/>
      <c r="P52" s="126">
        <f t="shared" si="5"/>
        <v>1729</v>
      </c>
      <c r="Q52" s="138">
        <v>1729</v>
      </c>
      <c r="R52" s="137"/>
      <c r="S52" s="137"/>
      <c r="T52" s="137"/>
      <c r="U52" s="137"/>
      <c r="V52" s="137"/>
      <c r="W52" s="137"/>
      <c r="X52" s="137"/>
      <c r="Y52" s="137"/>
      <c r="Z52" s="137"/>
      <c r="AA52" s="126">
        <f t="shared" si="39"/>
        <v>1729</v>
      </c>
      <c r="AB52" s="138">
        <v>1729</v>
      </c>
      <c r="AC52" s="137"/>
      <c r="AD52" s="137"/>
      <c r="AE52" s="137"/>
      <c r="AF52" s="137"/>
      <c r="AG52" s="36"/>
      <c r="AH52" s="7"/>
      <c r="AI52" s="7"/>
      <c r="AJ52" s="7"/>
      <c r="AK52" s="7"/>
    </row>
    <row r="53" spans="1:37" hidden="1">
      <c r="A53" s="158"/>
      <c r="B53" s="148"/>
      <c r="C53" s="130"/>
      <c r="D53" s="213"/>
      <c r="E53" s="127">
        <f t="shared" si="3"/>
        <v>0</v>
      </c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27">
        <f t="shared" si="5"/>
        <v>0</v>
      </c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27">
        <f t="shared" si="39"/>
        <v>0</v>
      </c>
      <c r="AB53" s="137"/>
      <c r="AC53" s="137"/>
      <c r="AD53" s="137"/>
      <c r="AE53" s="137"/>
      <c r="AF53" s="137"/>
      <c r="AG53" s="36"/>
      <c r="AH53" s="7"/>
      <c r="AI53" s="7"/>
      <c r="AJ53" s="7"/>
      <c r="AK53" s="7"/>
    </row>
    <row r="54" spans="1:37" ht="26.25" hidden="1">
      <c r="A54" s="149" t="s">
        <v>54</v>
      </c>
      <c r="B54" s="150"/>
      <c r="C54" s="130"/>
      <c r="D54" s="213"/>
      <c r="E54" s="127">
        <f t="shared" si="3"/>
        <v>0</v>
      </c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27">
        <f t="shared" si="5"/>
        <v>0</v>
      </c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27">
        <f t="shared" si="39"/>
        <v>0</v>
      </c>
      <c r="AB54" s="137"/>
      <c r="AC54" s="137"/>
      <c r="AD54" s="137"/>
      <c r="AE54" s="137"/>
      <c r="AF54" s="137"/>
      <c r="AG54" s="36"/>
      <c r="AH54" s="7"/>
      <c r="AI54" s="7"/>
      <c r="AJ54" s="7"/>
      <c r="AK54" s="7"/>
    </row>
    <row r="55" spans="1:37" hidden="1">
      <c r="A55" s="147" t="s">
        <v>55</v>
      </c>
      <c r="B55" s="148"/>
      <c r="C55" s="130"/>
      <c r="D55" s="213"/>
      <c r="E55" s="127">
        <f t="shared" si="3"/>
        <v>0</v>
      </c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27">
        <f t="shared" si="5"/>
        <v>0</v>
      </c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27">
        <f t="shared" si="39"/>
        <v>0</v>
      </c>
      <c r="AB55" s="137"/>
      <c r="AC55" s="137"/>
      <c r="AD55" s="137"/>
      <c r="AE55" s="137"/>
      <c r="AF55" s="137"/>
      <c r="AG55" s="36"/>
      <c r="AH55" s="7"/>
      <c r="AI55" s="7"/>
      <c r="AJ55" s="7"/>
      <c r="AK55" s="7"/>
    </row>
    <row r="56" spans="1:37" hidden="1">
      <c r="A56" s="159" t="s">
        <v>56</v>
      </c>
      <c r="B56" s="160"/>
      <c r="C56" s="130"/>
      <c r="D56" s="213"/>
      <c r="E56" s="127">
        <f t="shared" si="3"/>
        <v>0</v>
      </c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27">
        <f t="shared" si="5"/>
        <v>0</v>
      </c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27">
        <f t="shared" si="39"/>
        <v>0</v>
      </c>
      <c r="AB56" s="137"/>
      <c r="AC56" s="137"/>
      <c r="AD56" s="137"/>
      <c r="AE56" s="137"/>
      <c r="AF56" s="137"/>
      <c r="AG56" s="36"/>
      <c r="AH56" s="7"/>
      <c r="AI56" s="7"/>
      <c r="AJ56" s="7"/>
      <c r="AK56" s="7"/>
    </row>
    <row r="57" spans="1:37" hidden="1">
      <c r="A57" s="149"/>
      <c r="B57" s="150"/>
      <c r="C57" s="130"/>
      <c r="D57" s="213"/>
      <c r="E57" s="127">
        <f t="shared" si="3"/>
        <v>0</v>
      </c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27">
        <f t="shared" si="5"/>
        <v>0</v>
      </c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27">
        <f t="shared" si="39"/>
        <v>0</v>
      </c>
      <c r="AB57" s="137"/>
      <c r="AC57" s="137"/>
      <c r="AD57" s="137"/>
      <c r="AE57" s="137"/>
      <c r="AF57" s="137"/>
      <c r="AG57" s="36"/>
      <c r="AH57" s="7"/>
      <c r="AI57" s="7"/>
      <c r="AJ57" s="7"/>
      <c r="AK57" s="7"/>
    </row>
    <row r="58" spans="1:37" hidden="1">
      <c r="A58" s="149" t="s">
        <v>57</v>
      </c>
      <c r="B58" s="150"/>
      <c r="C58" s="130"/>
      <c r="D58" s="213"/>
      <c r="E58" s="127">
        <f t="shared" si="3"/>
        <v>0</v>
      </c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27">
        <f t="shared" si="5"/>
        <v>0</v>
      </c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27">
        <f t="shared" si="39"/>
        <v>0</v>
      </c>
      <c r="AB58" s="137"/>
      <c r="AC58" s="137"/>
      <c r="AD58" s="137"/>
      <c r="AE58" s="137"/>
      <c r="AF58" s="137"/>
      <c r="AG58" s="36"/>
      <c r="AH58" s="7"/>
      <c r="AI58" s="7"/>
      <c r="AJ58" s="7"/>
      <c r="AK58" s="7"/>
    </row>
    <row r="59" spans="1:37" hidden="1">
      <c r="A59" s="149"/>
      <c r="B59" s="150"/>
      <c r="C59" s="130"/>
      <c r="D59" s="213"/>
      <c r="E59" s="127">
        <f t="shared" si="3"/>
        <v>0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27">
        <f t="shared" si="5"/>
        <v>0</v>
      </c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27">
        <f t="shared" si="39"/>
        <v>0</v>
      </c>
      <c r="AB59" s="137"/>
      <c r="AC59" s="137"/>
      <c r="AD59" s="137"/>
      <c r="AE59" s="137"/>
      <c r="AF59" s="137"/>
      <c r="AG59" s="36"/>
      <c r="AH59" s="7"/>
      <c r="AI59" s="7"/>
      <c r="AJ59" s="7"/>
      <c r="AK59" s="7"/>
    </row>
    <row r="60" spans="1:37" hidden="1">
      <c r="A60" s="149"/>
      <c r="B60" s="150"/>
      <c r="C60" s="130"/>
      <c r="D60" s="213"/>
      <c r="E60" s="127">
        <f t="shared" si="3"/>
        <v>0</v>
      </c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27">
        <f t="shared" si="5"/>
        <v>0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27">
        <f t="shared" si="39"/>
        <v>0</v>
      </c>
      <c r="AB60" s="137"/>
      <c r="AC60" s="137"/>
      <c r="AD60" s="137"/>
      <c r="AE60" s="137"/>
      <c r="AF60" s="137"/>
      <c r="AG60" s="36"/>
      <c r="AH60" s="7"/>
      <c r="AI60" s="7"/>
      <c r="AJ60" s="7"/>
      <c r="AK60" s="7"/>
    </row>
    <row r="61" spans="1:37" hidden="1">
      <c r="A61" s="149"/>
      <c r="B61" s="150"/>
      <c r="C61" s="130"/>
      <c r="D61" s="213"/>
      <c r="E61" s="127">
        <f t="shared" si="3"/>
        <v>0</v>
      </c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27">
        <f t="shared" si="5"/>
        <v>0</v>
      </c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27">
        <f t="shared" si="39"/>
        <v>0</v>
      </c>
      <c r="AB61" s="161"/>
      <c r="AC61" s="161"/>
      <c r="AD61" s="161"/>
      <c r="AE61" s="161"/>
      <c r="AF61" s="161"/>
      <c r="AG61" s="40"/>
      <c r="AH61" s="11"/>
      <c r="AI61" s="11"/>
      <c r="AJ61" s="11"/>
      <c r="AK61" s="11"/>
    </row>
    <row r="62" spans="1:37" hidden="1">
      <c r="A62" s="149"/>
      <c r="B62" s="150"/>
      <c r="C62" s="130"/>
      <c r="D62" s="213"/>
      <c r="E62" s="127">
        <f t="shared" si="3"/>
        <v>0</v>
      </c>
      <c r="F62" s="137"/>
      <c r="G62" s="137"/>
      <c r="H62" s="137"/>
      <c r="I62" s="161"/>
      <c r="J62" s="161"/>
      <c r="K62" s="161"/>
      <c r="L62" s="161"/>
      <c r="M62" s="161"/>
      <c r="N62" s="161"/>
      <c r="O62" s="161"/>
      <c r="P62" s="127">
        <f t="shared" si="5"/>
        <v>0</v>
      </c>
      <c r="Q62" s="137"/>
      <c r="R62" s="137"/>
      <c r="S62" s="137"/>
      <c r="T62" s="161"/>
      <c r="U62" s="161"/>
      <c r="V62" s="161"/>
      <c r="W62" s="161"/>
      <c r="X62" s="161"/>
      <c r="Y62" s="161"/>
      <c r="Z62" s="161"/>
      <c r="AA62" s="127">
        <f t="shared" si="39"/>
        <v>0</v>
      </c>
      <c r="AB62" s="137"/>
      <c r="AC62" s="137"/>
      <c r="AD62" s="137"/>
      <c r="AE62" s="161"/>
      <c r="AF62" s="161"/>
      <c r="AG62" s="40"/>
      <c r="AH62" s="11"/>
      <c r="AI62" s="11"/>
      <c r="AJ62" s="11"/>
      <c r="AK62" s="11"/>
    </row>
    <row r="63" spans="1:37" hidden="1">
      <c r="A63" s="149"/>
      <c r="B63" s="150"/>
      <c r="C63" s="130"/>
      <c r="D63" s="213"/>
      <c r="E63" s="127">
        <f t="shared" si="3"/>
        <v>0</v>
      </c>
      <c r="F63" s="137"/>
      <c r="G63" s="137"/>
      <c r="H63" s="137"/>
      <c r="I63" s="161"/>
      <c r="J63" s="161"/>
      <c r="K63" s="161"/>
      <c r="L63" s="161"/>
      <c r="M63" s="161"/>
      <c r="N63" s="161"/>
      <c r="O63" s="161"/>
      <c r="P63" s="127">
        <f t="shared" si="5"/>
        <v>0</v>
      </c>
      <c r="Q63" s="137"/>
      <c r="R63" s="137"/>
      <c r="S63" s="137"/>
      <c r="T63" s="161"/>
      <c r="U63" s="161"/>
      <c r="V63" s="161"/>
      <c r="W63" s="161"/>
      <c r="X63" s="161"/>
      <c r="Y63" s="161"/>
      <c r="Z63" s="161"/>
      <c r="AA63" s="127">
        <f t="shared" si="39"/>
        <v>0</v>
      </c>
      <c r="AB63" s="137"/>
      <c r="AC63" s="137"/>
      <c r="AD63" s="137"/>
      <c r="AE63" s="161"/>
      <c r="AF63" s="161"/>
      <c r="AG63" s="40"/>
      <c r="AH63" s="11"/>
      <c r="AI63" s="11"/>
      <c r="AJ63" s="11"/>
      <c r="AK63" s="11"/>
    </row>
    <row r="64" spans="1:37" hidden="1">
      <c r="A64" s="149"/>
      <c r="B64" s="150"/>
      <c r="C64" s="130"/>
      <c r="D64" s="213"/>
      <c r="E64" s="127">
        <f t="shared" si="3"/>
        <v>0</v>
      </c>
      <c r="F64" s="137"/>
      <c r="G64" s="137"/>
      <c r="H64" s="137"/>
      <c r="I64" s="161"/>
      <c r="J64" s="161"/>
      <c r="K64" s="161"/>
      <c r="L64" s="161"/>
      <c r="M64" s="161"/>
      <c r="N64" s="161"/>
      <c r="O64" s="161"/>
      <c r="P64" s="127">
        <f t="shared" si="5"/>
        <v>0</v>
      </c>
      <c r="Q64" s="137"/>
      <c r="R64" s="137"/>
      <c r="S64" s="137"/>
      <c r="T64" s="161"/>
      <c r="U64" s="161"/>
      <c r="V64" s="161"/>
      <c r="W64" s="161"/>
      <c r="X64" s="161"/>
      <c r="Y64" s="161"/>
      <c r="Z64" s="161"/>
      <c r="AA64" s="127">
        <f t="shared" si="39"/>
        <v>0</v>
      </c>
      <c r="AB64" s="137"/>
      <c r="AC64" s="137"/>
      <c r="AD64" s="137"/>
      <c r="AE64" s="161"/>
      <c r="AF64" s="161"/>
      <c r="AG64" s="40"/>
      <c r="AH64" s="11"/>
      <c r="AI64" s="11"/>
      <c r="AJ64" s="11"/>
      <c r="AK64" s="11"/>
    </row>
    <row r="65" spans="1:37" hidden="1">
      <c r="A65" s="147" t="s">
        <v>69</v>
      </c>
      <c r="B65" s="150"/>
      <c r="C65" s="130"/>
      <c r="D65" s="214"/>
      <c r="E65" s="127">
        <f t="shared" si="3"/>
        <v>0</v>
      </c>
      <c r="F65" s="137"/>
      <c r="G65" s="137"/>
      <c r="H65" s="137"/>
      <c r="I65" s="161"/>
      <c r="J65" s="161"/>
      <c r="K65" s="161"/>
      <c r="L65" s="161"/>
      <c r="M65" s="161"/>
      <c r="N65" s="161"/>
      <c r="O65" s="161"/>
      <c r="P65" s="127">
        <f t="shared" si="5"/>
        <v>0</v>
      </c>
      <c r="Q65" s="137"/>
      <c r="R65" s="137"/>
      <c r="S65" s="137"/>
      <c r="T65" s="161"/>
      <c r="U65" s="161"/>
      <c r="V65" s="161"/>
      <c r="W65" s="161"/>
      <c r="X65" s="161"/>
      <c r="Y65" s="161"/>
      <c r="Z65" s="161"/>
      <c r="AA65" s="127">
        <f t="shared" si="39"/>
        <v>0</v>
      </c>
      <c r="AB65" s="137"/>
      <c r="AC65" s="137"/>
      <c r="AD65" s="137"/>
      <c r="AE65" s="161"/>
      <c r="AF65" s="161"/>
      <c r="AG65" s="40"/>
      <c r="AH65" s="11"/>
      <c r="AI65" s="11"/>
      <c r="AJ65" s="11"/>
      <c r="AK65" s="11"/>
    </row>
    <row r="66" spans="1:37" s="10" customFormat="1">
      <c r="A66" s="79" t="s">
        <v>58</v>
      </c>
      <c r="B66" s="129"/>
      <c r="C66" s="129"/>
      <c r="D66" s="212">
        <v>226</v>
      </c>
      <c r="E66" s="126">
        <f t="shared" si="3"/>
        <v>1169900</v>
      </c>
      <c r="F66" s="134">
        <f>SUM(F67:F88)</f>
        <v>249900</v>
      </c>
      <c r="G66" s="133">
        <f t="shared" ref="G66:O66" si="42">SUM(G67:G88)</f>
        <v>0</v>
      </c>
      <c r="H66" s="134">
        <f t="shared" si="42"/>
        <v>115000</v>
      </c>
      <c r="I66" s="133">
        <f t="shared" si="42"/>
        <v>0</v>
      </c>
      <c r="J66" s="134">
        <f t="shared" si="42"/>
        <v>225000</v>
      </c>
      <c r="K66" s="134">
        <f t="shared" si="42"/>
        <v>580000</v>
      </c>
      <c r="L66" s="133">
        <f t="shared" si="42"/>
        <v>0</v>
      </c>
      <c r="M66" s="133">
        <f t="shared" si="42"/>
        <v>0</v>
      </c>
      <c r="N66" s="133">
        <f t="shared" si="42"/>
        <v>0</v>
      </c>
      <c r="O66" s="133">
        <f t="shared" si="42"/>
        <v>0</v>
      </c>
      <c r="P66" s="126">
        <f t="shared" si="5"/>
        <v>129908.91</v>
      </c>
      <c r="Q66" s="134">
        <f>SUM(Q67:Q88)</f>
        <v>15509.28</v>
      </c>
      <c r="R66" s="133">
        <f t="shared" ref="R66:Z66" si="43">SUM(R67:R88)</f>
        <v>0</v>
      </c>
      <c r="S66" s="134">
        <f t="shared" si="43"/>
        <v>114399.63</v>
      </c>
      <c r="T66" s="133">
        <f t="shared" si="43"/>
        <v>0</v>
      </c>
      <c r="U66" s="133">
        <f t="shared" si="43"/>
        <v>0</v>
      </c>
      <c r="V66" s="133">
        <f t="shared" si="43"/>
        <v>0</v>
      </c>
      <c r="W66" s="133">
        <f t="shared" si="43"/>
        <v>0</v>
      </c>
      <c r="X66" s="133">
        <f t="shared" si="43"/>
        <v>0</v>
      </c>
      <c r="Y66" s="133">
        <f t="shared" si="43"/>
        <v>0</v>
      </c>
      <c r="Z66" s="133">
        <f t="shared" si="43"/>
        <v>0</v>
      </c>
      <c r="AA66" s="126">
        <f t="shared" si="39"/>
        <v>129908.91</v>
      </c>
      <c r="AB66" s="134">
        <f>SUM(AB67:AB88)</f>
        <v>15509.28</v>
      </c>
      <c r="AC66" s="133">
        <f t="shared" ref="AC66:AK66" si="44">SUM(AC67:AC88)</f>
        <v>0</v>
      </c>
      <c r="AD66" s="134">
        <f t="shared" si="44"/>
        <v>114399.63</v>
      </c>
      <c r="AE66" s="133">
        <f t="shared" si="44"/>
        <v>0</v>
      </c>
      <c r="AF66" s="133">
        <f t="shared" si="44"/>
        <v>0</v>
      </c>
      <c r="AG66" s="34">
        <f t="shared" si="44"/>
        <v>0</v>
      </c>
      <c r="AH66" s="17">
        <f t="shared" si="44"/>
        <v>0</v>
      </c>
      <c r="AI66" s="17">
        <f t="shared" si="44"/>
        <v>0</v>
      </c>
      <c r="AJ66" s="17">
        <f t="shared" si="44"/>
        <v>0</v>
      </c>
      <c r="AK66" s="17">
        <f t="shared" si="44"/>
        <v>0</v>
      </c>
    </row>
    <row r="67" spans="1:37" ht="25.5">
      <c r="A67" s="162" t="s">
        <v>59</v>
      </c>
      <c r="B67" s="163"/>
      <c r="C67" s="130"/>
      <c r="D67" s="213"/>
      <c r="E67" s="126">
        <f t="shared" si="3"/>
        <v>805000</v>
      </c>
      <c r="F67" s="137"/>
      <c r="G67" s="137"/>
      <c r="H67" s="137"/>
      <c r="I67" s="137"/>
      <c r="J67" s="138">
        <v>225000</v>
      </c>
      <c r="K67" s="138">
        <v>580000</v>
      </c>
      <c r="L67" s="137"/>
      <c r="M67" s="137"/>
      <c r="N67" s="137"/>
      <c r="O67" s="137"/>
      <c r="P67" s="127">
        <f t="shared" si="5"/>
        <v>0</v>
      </c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27">
        <f t="shared" si="39"/>
        <v>0</v>
      </c>
      <c r="AB67" s="137"/>
      <c r="AC67" s="137"/>
      <c r="AD67" s="137"/>
      <c r="AE67" s="137"/>
      <c r="AF67" s="137"/>
      <c r="AG67" s="36"/>
      <c r="AH67" s="7"/>
      <c r="AI67" s="7"/>
      <c r="AJ67" s="7"/>
      <c r="AK67" s="7"/>
    </row>
    <row r="68" spans="1:37">
      <c r="A68" s="147" t="s">
        <v>60</v>
      </c>
      <c r="B68" s="148"/>
      <c r="C68" s="130"/>
      <c r="D68" s="213"/>
      <c r="E68" s="126">
        <f t="shared" si="3"/>
        <v>160900</v>
      </c>
      <c r="F68" s="138">
        <v>160900</v>
      </c>
      <c r="G68" s="137"/>
      <c r="H68" s="137"/>
      <c r="I68" s="137"/>
      <c r="J68" s="137"/>
      <c r="K68" s="137"/>
      <c r="L68" s="137"/>
      <c r="M68" s="137"/>
      <c r="N68" s="137"/>
      <c r="O68" s="137"/>
      <c r="P68" s="127">
        <f t="shared" si="5"/>
        <v>0</v>
      </c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27">
        <f t="shared" si="39"/>
        <v>0</v>
      </c>
      <c r="AB68" s="137"/>
      <c r="AC68" s="137"/>
      <c r="AD68" s="137"/>
      <c r="AE68" s="137"/>
      <c r="AF68" s="137"/>
      <c r="AG68" s="36"/>
      <c r="AH68" s="7"/>
      <c r="AI68" s="7"/>
      <c r="AJ68" s="7"/>
      <c r="AK68" s="7"/>
    </row>
    <row r="69" spans="1:37" ht="51.75" hidden="1">
      <c r="A69" s="149" t="s">
        <v>61</v>
      </c>
      <c r="B69" s="150"/>
      <c r="C69" s="130"/>
      <c r="D69" s="213"/>
      <c r="E69" s="127">
        <f t="shared" si="3"/>
        <v>0</v>
      </c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27">
        <f t="shared" si="5"/>
        <v>0</v>
      </c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27">
        <f t="shared" si="39"/>
        <v>0</v>
      </c>
      <c r="AB69" s="139"/>
      <c r="AC69" s="139"/>
      <c r="AD69" s="139"/>
      <c r="AE69" s="139"/>
      <c r="AF69" s="139"/>
      <c r="AG69" s="37"/>
      <c r="AH69" s="8"/>
      <c r="AI69" s="8"/>
      <c r="AJ69" s="8"/>
      <c r="AK69" s="8"/>
    </row>
    <row r="70" spans="1:37" hidden="1">
      <c r="A70" s="164" t="s">
        <v>138</v>
      </c>
      <c r="B70" s="148"/>
      <c r="C70" s="130"/>
      <c r="D70" s="213"/>
      <c r="E70" s="127">
        <f t="shared" si="3"/>
        <v>0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27">
        <f t="shared" si="5"/>
        <v>0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27">
        <f t="shared" si="39"/>
        <v>0</v>
      </c>
      <c r="AB70" s="137"/>
      <c r="AC70" s="137"/>
      <c r="AD70" s="137"/>
      <c r="AE70" s="137"/>
      <c r="AF70" s="137"/>
      <c r="AG70" s="36"/>
      <c r="AH70" s="7"/>
      <c r="AI70" s="7"/>
      <c r="AJ70" s="7"/>
      <c r="AK70" s="7"/>
    </row>
    <row r="71" spans="1:37" ht="26.25" hidden="1">
      <c r="A71" s="149" t="s">
        <v>62</v>
      </c>
      <c r="B71" s="150"/>
      <c r="C71" s="130"/>
      <c r="D71" s="213"/>
      <c r="E71" s="127">
        <f t="shared" ref="E71:E134" si="45">F71+G71+H71+I71+J71+K71+L71+M71+N71+O71</f>
        <v>0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27">
        <f t="shared" ref="P71:P134" si="46">Q71+R71+S71+T71+U71+V71+W71+X71+Y71+Z71</f>
        <v>0</v>
      </c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27">
        <f t="shared" si="39"/>
        <v>0</v>
      </c>
      <c r="AB71" s="137"/>
      <c r="AC71" s="137"/>
      <c r="AD71" s="137"/>
      <c r="AE71" s="137"/>
      <c r="AF71" s="137"/>
      <c r="AG71" s="36"/>
      <c r="AH71" s="7"/>
      <c r="AI71" s="7"/>
      <c r="AJ71" s="7"/>
      <c r="AK71" s="7"/>
    </row>
    <row r="72" spans="1:37" hidden="1">
      <c r="A72" s="147"/>
      <c r="B72" s="148"/>
      <c r="C72" s="130"/>
      <c r="D72" s="213"/>
      <c r="E72" s="127">
        <f t="shared" si="45"/>
        <v>0</v>
      </c>
      <c r="F72" s="137"/>
      <c r="G72" s="137"/>
      <c r="H72" s="137"/>
      <c r="I72" s="161"/>
      <c r="J72" s="161"/>
      <c r="K72" s="161"/>
      <c r="L72" s="161"/>
      <c r="M72" s="161"/>
      <c r="N72" s="161"/>
      <c r="O72" s="161"/>
      <c r="P72" s="127">
        <f t="shared" si="46"/>
        <v>0</v>
      </c>
      <c r="Q72" s="137"/>
      <c r="R72" s="137"/>
      <c r="S72" s="137"/>
      <c r="T72" s="161"/>
      <c r="U72" s="161"/>
      <c r="V72" s="161"/>
      <c r="W72" s="161"/>
      <c r="X72" s="161"/>
      <c r="Y72" s="161"/>
      <c r="Z72" s="161"/>
      <c r="AA72" s="127">
        <f t="shared" si="39"/>
        <v>0</v>
      </c>
      <c r="AB72" s="137"/>
      <c r="AC72" s="137"/>
      <c r="AD72" s="137"/>
      <c r="AE72" s="161"/>
      <c r="AF72" s="161"/>
      <c r="AG72" s="40"/>
      <c r="AH72" s="11"/>
      <c r="AI72" s="11"/>
      <c r="AJ72" s="11"/>
      <c r="AK72" s="11"/>
    </row>
    <row r="73" spans="1:37">
      <c r="A73" s="147" t="s">
        <v>63</v>
      </c>
      <c r="B73" s="148"/>
      <c r="C73" s="130"/>
      <c r="D73" s="213"/>
      <c r="E73" s="126">
        <f t="shared" si="45"/>
        <v>73000</v>
      </c>
      <c r="F73" s="138">
        <v>10000</v>
      </c>
      <c r="G73" s="137"/>
      <c r="H73" s="138">
        <v>63000</v>
      </c>
      <c r="I73" s="137"/>
      <c r="J73" s="137"/>
      <c r="K73" s="137"/>
      <c r="L73" s="137"/>
      <c r="M73" s="137"/>
      <c r="N73" s="137"/>
      <c r="O73" s="137"/>
      <c r="P73" s="126">
        <f t="shared" si="46"/>
        <v>67728.63</v>
      </c>
      <c r="Q73" s="138">
        <v>5300</v>
      </c>
      <c r="R73" s="137"/>
      <c r="S73" s="138">
        <v>62428.63</v>
      </c>
      <c r="T73" s="137"/>
      <c r="U73" s="137"/>
      <c r="V73" s="137"/>
      <c r="W73" s="137"/>
      <c r="X73" s="137"/>
      <c r="Y73" s="137"/>
      <c r="Z73" s="137"/>
      <c r="AA73" s="126">
        <f t="shared" si="39"/>
        <v>67728.63</v>
      </c>
      <c r="AB73" s="138">
        <v>5300</v>
      </c>
      <c r="AC73" s="137"/>
      <c r="AD73" s="138">
        <v>62428.63</v>
      </c>
      <c r="AE73" s="137"/>
      <c r="AF73" s="137"/>
      <c r="AG73" s="36"/>
      <c r="AH73" s="7"/>
      <c r="AI73" s="7"/>
      <c r="AJ73" s="7"/>
      <c r="AK73" s="7"/>
    </row>
    <row r="74" spans="1:37" hidden="1">
      <c r="A74" s="147"/>
      <c r="B74" s="148"/>
      <c r="C74" s="130"/>
      <c r="D74" s="213"/>
      <c r="E74" s="127">
        <f t="shared" si="45"/>
        <v>0</v>
      </c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27">
        <f t="shared" si="46"/>
        <v>0</v>
      </c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27">
        <f t="shared" si="39"/>
        <v>0</v>
      </c>
      <c r="AB74" s="137"/>
      <c r="AC74" s="137"/>
      <c r="AD74" s="137"/>
      <c r="AE74" s="137"/>
      <c r="AF74" s="137"/>
      <c r="AG74" s="36"/>
      <c r="AH74" s="7"/>
      <c r="AI74" s="7"/>
      <c r="AJ74" s="7"/>
      <c r="AK74" s="7"/>
    </row>
    <row r="75" spans="1:37">
      <c r="A75" s="147" t="s">
        <v>64</v>
      </c>
      <c r="B75" s="148"/>
      <c r="C75" s="130"/>
      <c r="D75" s="213"/>
      <c r="E75" s="126">
        <f t="shared" si="45"/>
        <v>41000</v>
      </c>
      <c r="F75" s="138">
        <v>41000</v>
      </c>
      <c r="G75" s="137"/>
      <c r="H75" s="137"/>
      <c r="I75" s="137"/>
      <c r="J75" s="137"/>
      <c r="K75" s="137"/>
      <c r="L75" s="137"/>
      <c r="M75" s="137"/>
      <c r="N75" s="137"/>
      <c r="O75" s="137"/>
      <c r="P75" s="126">
        <f t="shared" si="46"/>
        <v>10209.280000000001</v>
      </c>
      <c r="Q75" s="138">
        <v>10209.280000000001</v>
      </c>
      <c r="R75" s="137"/>
      <c r="S75" s="137"/>
      <c r="T75" s="137"/>
      <c r="U75" s="137"/>
      <c r="V75" s="137"/>
      <c r="W75" s="137"/>
      <c r="X75" s="137"/>
      <c r="Y75" s="137"/>
      <c r="Z75" s="137"/>
      <c r="AA75" s="126">
        <f t="shared" si="39"/>
        <v>10209.280000000001</v>
      </c>
      <c r="AB75" s="138">
        <v>10209.280000000001</v>
      </c>
      <c r="AC75" s="137"/>
      <c r="AD75" s="137"/>
      <c r="AE75" s="137"/>
      <c r="AF75" s="137"/>
      <c r="AG75" s="36"/>
      <c r="AH75" s="7"/>
      <c r="AI75" s="7"/>
      <c r="AJ75" s="7"/>
      <c r="AK75" s="7"/>
    </row>
    <row r="76" spans="1:37" hidden="1">
      <c r="A76" s="149"/>
      <c r="B76" s="150"/>
      <c r="C76" s="130"/>
      <c r="D76" s="213"/>
      <c r="E76" s="127">
        <f t="shared" si="45"/>
        <v>0</v>
      </c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27">
        <f t="shared" si="46"/>
        <v>0</v>
      </c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27">
        <f t="shared" si="39"/>
        <v>0</v>
      </c>
      <c r="AB76" s="137"/>
      <c r="AC76" s="137"/>
      <c r="AD76" s="137"/>
      <c r="AE76" s="137"/>
      <c r="AF76" s="137"/>
      <c r="AG76" s="36"/>
      <c r="AH76" s="7"/>
      <c r="AI76" s="7"/>
      <c r="AJ76" s="7"/>
      <c r="AK76" s="7"/>
    </row>
    <row r="77" spans="1:37" hidden="1">
      <c r="A77" s="147" t="s">
        <v>65</v>
      </c>
      <c r="B77" s="148"/>
      <c r="C77" s="130"/>
      <c r="D77" s="213"/>
      <c r="E77" s="127">
        <f t="shared" si="45"/>
        <v>0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27">
        <f t="shared" si="46"/>
        <v>0</v>
      </c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27">
        <f t="shared" si="39"/>
        <v>0</v>
      </c>
      <c r="AB77" s="137"/>
      <c r="AC77" s="137"/>
      <c r="AD77" s="137"/>
      <c r="AE77" s="137"/>
      <c r="AF77" s="137"/>
      <c r="AG77" s="36"/>
      <c r="AH77" s="7"/>
      <c r="AI77" s="7"/>
      <c r="AJ77" s="7"/>
      <c r="AK77" s="7"/>
    </row>
    <row r="78" spans="1:37" hidden="1">
      <c r="A78" s="149"/>
      <c r="B78" s="150"/>
      <c r="C78" s="130"/>
      <c r="D78" s="213"/>
      <c r="E78" s="127">
        <f t="shared" si="45"/>
        <v>0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27">
        <f t="shared" si="46"/>
        <v>0</v>
      </c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27">
        <f t="shared" si="39"/>
        <v>0</v>
      </c>
      <c r="AB78" s="137"/>
      <c r="AC78" s="137"/>
      <c r="AD78" s="137"/>
      <c r="AE78" s="137"/>
      <c r="AF78" s="137"/>
      <c r="AG78" s="36"/>
      <c r="AH78" s="7"/>
      <c r="AI78" s="7"/>
      <c r="AJ78" s="7"/>
      <c r="AK78" s="7"/>
    </row>
    <row r="79" spans="1:37" hidden="1">
      <c r="A79" s="147"/>
      <c r="B79" s="148"/>
      <c r="C79" s="130"/>
      <c r="D79" s="213"/>
      <c r="E79" s="127">
        <f t="shared" si="45"/>
        <v>0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27">
        <f t="shared" si="46"/>
        <v>0</v>
      </c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27">
        <f t="shared" si="39"/>
        <v>0</v>
      </c>
      <c r="AB79" s="137"/>
      <c r="AC79" s="137"/>
      <c r="AD79" s="137"/>
      <c r="AE79" s="137"/>
      <c r="AF79" s="137"/>
      <c r="AG79" s="36"/>
      <c r="AH79" s="7"/>
      <c r="AI79" s="7"/>
      <c r="AJ79" s="7"/>
      <c r="AK79" s="7"/>
    </row>
    <row r="80" spans="1:37" hidden="1">
      <c r="A80" s="147" t="s">
        <v>66</v>
      </c>
      <c r="B80" s="148"/>
      <c r="C80" s="130"/>
      <c r="D80" s="213"/>
      <c r="E80" s="127">
        <f t="shared" si="45"/>
        <v>0</v>
      </c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27">
        <f t="shared" si="46"/>
        <v>0</v>
      </c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27">
        <f t="shared" si="39"/>
        <v>0</v>
      </c>
      <c r="AB80" s="137"/>
      <c r="AC80" s="137"/>
      <c r="AD80" s="137"/>
      <c r="AE80" s="137"/>
      <c r="AF80" s="137"/>
      <c r="AG80" s="36"/>
      <c r="AH80" s="7"/>
      <c r="AI80" s="7"/>
      <c r="AJ80" s="7"/>
      <c r="AK80" s="7"/>
    </row>
    <row r="81" spans="1:37">
      <c r="A81" s="147" t="s">
        <v>67</v>
      </c>
      <c r="B81" s="148"/>
      <c r="C81" s="130"/>
      <c r="D81" s="213"/>
      <c r="E81" s="126">
        <f t="shared" si="45"/>
        <v>52000</v>
      </c>
      <c r="F81" s="137"/>
      <c r="G81" s="137"/>
      <c r="H81" s="138">
        <v>52000</v>
      </c>
      <c r="I81" s="137"/>
      <c r="J81" s="137"/>
      <c r="K81" s="137"/>
      <c r="L81" s="137"/>
      <c r="M81" s="137"/>
      <c r="N81" s="137"/>
      <c r="O81" s="137"/>
      <c r="P81" s="126">
        <f t="shared" si="46"/>
        <v>51971</v>
      </c>
      <c r="Q81" s="137"/>
      <c r="R81" s="137"/>
      <c r="S81" s="138">
        <v>51971</v>
      </c>
      <c r="T81" s="137"/>
      <c r="U81" s="137"/>
      <c r="V81" s="137"/>
      <c r="W81" s="137"/>
      <c r="X81" s="137"/>
      <c r="Y81" s="137"/>
      <c r="Z81" s="137"/>
      <c r="AA81" s="127">
        <f t="shared" si="39"/>
        <v>51971</v>
      </c>
      <c r="AB81" s="137"/>
      <c r="AC81" s="137"/>
      <c r="AD81" s="138">
        <v>51971</v>
      </c>
      <c r="AE81" s="137"/>
      <c r="AF81" s="137"/>
      <c r="AG81" s="36"/>
      <c r="AH81" s="7"/>
      <c r="AI81" s="7"/>
      <c r="AJ81" s="7"/>
      <c r="AK81" s="7"/>
    </row>
    <row r="82" spans="1:37" hidden="1">
      <c r="A82" s="147" t="s">
        <v>68</v>
      </c>
      <c r="B82" s="148"/>
      <c r="C82" s="130"/>
      <c r="D82" s="213"/>
      <c r="E82" s="127">
        <f t="shared" si="45"/>
        <v>0</v>
      </c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27">
        <f t="shared" si="46"/>
        <v>0</v>
      </c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27">
        <f t="shared" si="39"/>
        <v>0</v>
      </c>
      <c r="AB82" s="137"/>
      <c r="AC82" s="137"/>
      <c r="AD82" s="137"/>
      <c r="AE82" s="137"/>
      <c r="AF82" s="137"/>
      <c r="AG82" s="36"/>
      <c r="AH82" s="7"/>
      <c r="AI82" s="7"/>
      <c r="AJ82" s="7"/>
      <c r="AK82" s="7"/>
    </row>
    <row r="83" spans="1:37" hidden="1">
      <c r="A83" s="147"/>
      <c r="B83" s="148"/>
      <c r="C83" s="130"/>
      <c r="D83" s="213"/>
      <c r="E83" s="127">
        <f t="shared" si="45"/>
        <v>0</v>
      </c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27">
        <f t="shared" si="46"/>
        <v>0</v>
      </c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27">
        <f t="shared" si="39"/>
        <v>0</v>
      </c>
      <c r="AB83" s="137"/>
      <c r="AC83" s="137"/>
      <c r="AD83" s="137"/>
      <c r="AE83" s="137"/>
      <c r="AF83" s="137"/>
      <c r="AG83" s="36"/>
      <c r="AH83" s="7"/>
      <c r="AI83" s="7"/>
      <c r="AJ83" s="7"/>
      <c r="AK83" s="7"/>
    </row>
    <row r="84" spans="1:37" hidden="1">
      <c r="A84" s="147"/>
      <c r="B84" s="148"/>
      <c r="C84" s="130"/>
      <c r="D84" s="213"/>
      <c r="E84" s="127">
        <f t="shared" si="45"/>
        <v>0</v>
      </c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27">
        <f t="shared" si="46"/>
        <v>0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27">
        <f t="shared" si="39"/>
        <v>0</v>
      </c>
      <c r="AB84" s="137"/>
      <c r="AC84" s="137"/>
      <c r="AD84" s="137"/>
      <c r="AE84" s="137"/>
      <c r="AF84" s="137"/>
      <c r="AG84" s="36"/>
      <c r="AH84" s="7"/>
      <c r="AI84" s="7"/>
      <c r="AJ84" s="7"/>
      <c r="AK84" s="7"/>
    </row>
    <row r="85" spans="1:37" hidden="1">
      <c r="A85" s="147"/>
      <c r="B85" s="148"/>
      <c r="C85" s="130"/>
      <c r="D85" s="213"/>
      <c r="E85" s="127">
        <f t="shared" si="45"/>
        <v>0</v>
      </c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27">
        <f t="shared" si="46"/>
        <v>0</v>
      </c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27">
        <f t="shared" si="39"/>
        <v>0</v>
      </c>
      <c r="AB85" s="137"/>
      <c r="AC85" s="137"/>
      <c r="AD85" s="137"/>
      <c r="AE85" s="137"/>
      <c r="AF85" s="137"/>
      <c r="AG85" s="36"/>
      <c r="AH85" s="7"/>
      <c r="AI85" s="7"/>
      <c r="AJ85" s="7"/>
      <c r="AK85" s="7"/>
    </row>
    <row r="86" spans="1:37" hidden="1">
      <c r="A86" s="147"/>
      <c r="B86" s="148"/>
      <c r="C86" s="130"/>
      <c r="D86" s="213"/>
      <c r="E86" s="127">
        <f t="shared" si="45"/>
        <v>0</v>
      </c>
      <c r="F86" s="137"/>
      <c r="G86" s="137"/>
      <c r="H86" s="137"/>
      <c r="I86" s="139"/>
      <c r="J86" s="139"/>
      <c r="K86" s="139"/>
      <c r="L86" s="139"/>
      <c r="M86" s="139"/>
      <c r="N86" s="139"/>
      <c r="O86" s="139"/>
      <c r="P86" s="127">
        <f t="shared" si="46"/>
        <v>0</v>
      </c>
      <c r="Q86" s="137"/>
      <c r="R86" s="137"/>
      <c r="S86" s="137"/>
      <c r="T86" s="139"/>
      <c r="U86" s="139"/>
      <c r="V86" s="139"/>
      <c r="W86" s="139"/>
      <c r="X86" s="139"/>
      <c r="Y86" s="139"/>
      <c r="Z86" s="139"/>
      <c r="AA86" s="127">
        <f t="shared" si="39"/>
        <v>0</v>
      </c>
      <c r="AB86" s="137"/>
      <c r="AC86" s="137"/>
      <c r="AD86" s="137"/>
      <c r="AE86" s="139"/>
      <c r="AF86" s="139"/>
      <c r="AG86" s="37"/>
      <c r="AH86" s="8"/>
      <c r="AI86" s="8"/>
      <c r="AJ86" s="8"/>
      <c r="AK86" s="8"/>
    </row>
    <row r="87" spans="1:37" hidden="1">
      <c r="A87" s="147"/>
      <c r="B87" s="148"/>
      <c r="C87" s="130"/>
      <c r="D87" s="213"/>
      <c r="E87" s="127">
        <f t="shared" si="45"/>
        <v>0</v>
      </c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27">
        <f t="shared" si="46"/>
        <v>0</v>
      </c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27">
        <f t="shared" si="39"/>
        <v>0</v>
      </c>
      <c r="AB87" s="137"/>
      <c r="AC87" s="137"/>
      <c r="AD87" s="137"/>
      <c r="AE87" s="137"/>
      <c r="AF87" s="137"/>
      <c r="AG87" s="36"/>
      <c r="AH87" s="7"/>
      <c r="AI87" s="7"/>
      <c r="AJ87" s="7"/>
      <c r="AK87" s="7"/>
    </row>
    <row r="88" spans="1:37">
      <c r="A88" s="147" t="s">
        <v>69</v>
      </c>
      <c r="B88" s="148"/>
      <c r="C88" s="130"/>
      <c r="D88" s="214"/>
      <c r="E88" s="126">
        <f t="shared" si="45"/>
        <v>38000</v>
      </c>
      <c r="F88" s="138">
        <v>38000</v>
      </c>
      <c r="G88" s="137"/>
      <c r="H88" s="137"/>
      <c r="I88" s="137"/>
      <c r="J88" s="137"/>
      <c r="K88" s="137"/>
      <c r="L88" s="137"/>
      <c r="M88" s="137"/>
      <c r="N88" s="137"/>
      <c r="O88" s="137"/>
      <c r="P88" s="127">
        <f t="shared" si="46"/>
        <v>0</v>
      </c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27">
        <f t="shared" si="39"/>
        <v>0</v>
      </c>
      <c r="AB88" s="137"/>
      <c r="AC88" s="137"/>
      <c r="AD88" s="137"/>
      <c r="AE88" s="137"/>
      <c r="AF88" s="137"/>
      <c r="AG88" s="36"/>
      <c r="AH88" s="7"/>
      <c r="AI88" s="7"/>
      <c r="AJ88" s="7"/>
      <c r="AK88" s="7"/>
    </row>
    <row r="89" spans="1:37" s="10" customFormat="1" hidden="1">
      <c r="A89" s="78" t="s">
        <v>70</v>
      </c>
      <c r="B89" s="128"/>
      <c r="C89" s="129"/>
      <c r="D89" s="212">
        <v>227</v>
      </c>
      <c r="E89" s="127">
        <f t="shared" si="45"/>
        <v>0</v>
      </c>
      <c r="F89" s="133">
        <f>SUM(F90:F93)</f>
        <v>0</v>
      </c>
      <c r="G89" s="133">
        <f t="shared" ref="G89:O89" si="47">SUM(G90:G93)</f>
        <v>0</v>
      </c>
      <c r="H89" s="133">
        <f t="shared" si="47"/>
        <v>0</v>
      </c>
      <c r="I89" s="133">
        <f t="shared" si="47"/>
        <v>0</v>
      </c>
      <c r="J89" s="133">
        <f t="shared" si="47"/>
        <v>0</v>
      </c>
      <c r="K89" s="133">
        <f t="shared" si="47"/>
        <v>0</v>
      </c>
      <c r="L89" s="133">
        <f t="shared" si="47"/>
        <v>0</v>
      </c>
      <c r="M89" s="133">
        <f t="shared" si="47"/>
        <v>0</v>
      </c>
      <c r="N89" s="133">
        <f t="shared" si="47"/>
        <v>0</v>
      </c>
      <c r="O89" s="133">
        <f t="shared" si="47"/>
        <v>0</v>
      </c>
      <c r="P89" s="127">
        <f t="shared" si="46"/>
        <v>0</v>
      </c>
      <c r="Q89" s="133">
        <f>SUM(Q90:Q93)</f>
        <v>0</v>
      </c>
      <c r="R89" s="133">
        <f t="shared" ref="R89:Z89" si="48">SUM(R90:R93)</f>
        <v>0</v>
      </c>
      <c r="S89" s="133">
        <f t="shared" si="48"/>
        <v>0</v>
      </c>
      <c r="T89" s="133">
        <f t="shared" si="48"/>
        <v>0</v>
      </c>
      <c r="U89" s="133">
        <f t="shared" si="48"/>
        <v>0</v>
      </c>
      <c r="V89" s="133">
        <f t="shared" si="48"/>
        <v>0</v>
      </c>
      <c r="W89" s="133">
        <f t="shared" si="48"/>
        <v>0</v>
      </c>
      <c r="X89" s="133">
        <f t="shared" si="48"/>
        <v>0</v>
      </c>
      <c r="Y89" s="133">
        <f t="shared" si="48"/>
        <v>0</v>
      </c>
      <c r="Z89" s="133">
        <f t="shared" si="48"/>
        <v>0</v>
      </c>
      <c r="AA89" s="127">
        <f t="shared" si="39"/>
        <v>0</v>
      </c>
      <c r="AB89" s="133">
        <f>SUM(AB90:AB93)</f>
        <v>0</v>
      </c>
      <c r="AC89" s="133">
        <f t="shared" ref="AC89:AK89" si="49">SUM(AC90:AC93)</f>
        <v>0</v>
      </c>
      <c r="AD89" s="133">
        <f t="shared" si="49"/>
        <v>0</v>
      </c>
      <c r="AE89" s="133">
        <f t="shared" si="49"/>
        <v>0</v>
      </c>
      <c r="AF89" s="133">
        <f t="shared" si="49"/>
        <v>0</v>
      </c>
      <c r="AG89" s="34">
        <f t="shared" si="49"/>
        <v>0</v>
      </c>
      <c r="AH89" s="17">
        <f t="shared" si="49"/>
        <v>0</v>
      </c>
      <c r="AI89" s="17">
        <f t="shared" si="49"/>
        <v>0</v>
      </c>
      <c r="AJ89" s="17">
        <f t="shared" si="49"/>
        <v>0</v>
      </c>
      <c r="AK89" s="17">
        <f t="shared" si="49"/>
        <v>0</v>
      </c>
    </row>
    <row r="90" spans="1:37" hidden="1">
      <c r="A90" s="147" t="s">
        <v>71</v>
      </c>
      <c r="B90" s="136"/>
      <c r="C90" s="130"/>
      <c r="D90" s="213"/>
      <c r="E90" s="127">
        <f t="shared" si="45"/>
        <v>0</v>
      </c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27">
        <f t="shared" si="46"/>
        <v>0</v>
      </c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27">
        <f t="shared" si="39"/>
        <v>0</v>
      </c>
      <c r="AB90" s="137"/>
      <c r="AC90" s="137"/>
      <c r="AD90" s="137"/>
      <c r="AE90" s="137"/>
      <c r="AF90" s="137"/>
      <c r="AG90" s="36"/>
      <c r="AH90" s="7"/>
      <c r="AI90" s="7"/>
      <c r="AJ90" s="7"/>
      <c r="AK90" s="7"/>
    </row>
    <row r="91" spans="1:37" hidden="1">
      <c r="A91" s="83"/>
      <c r="B91" s="136"/>
      <c r="C91" s="130"/>
      <c r="D91" s="213"/>
      <c r="E91" s="127">
        <f t="shared" si="45"/>
        <v>0</v>
      </c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27">
        <f t="shared" si="46"/>
        <v>0</v>
      </c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27">
        <f t="shared" si="39"/>
        <v>0</v>
      </c>
      <c r="AB91" s="137"/>
      <c r="AC91" s="137"/>
      <c r="AD91" s="137"/>
      <c r="AE91" s="137"/>
      <c r="AF91" s="137"/>
      <c r="AG91" s="36"/>
      <c r="AH91" s="7"/>
      <c r="AI91" s="7"/>
      <c r="AJ91" s="7"/>
      <c r="AK91" s="7"/>
    </row>
    <row r="92" spans="1:37" hidden="1">
      <c r="A92" s="83"/>
      <c r="B92" s="136"/>
      <c r="C92" s="130"/>
      <c r="D92" s="213"/>
      <c r="E92" s="127">
        <f t="shared" si="45"/>
        <v>0</v>
      </c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27">
        <f t="shared" si="46"/>
        <v>0</v>
      </c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27">
        <f t="shared" si="39"/>
        <v>0</v>
      </c>
      <c r="AB92" s="137"/>
      <c r="AC92" s="137"/>
      <c r="AD92" s="137"/>
      <c r="AE92" s="137"/>
      <c r="AF92" s="137"/>
      <c r="AG92" s="36"/>
      <c r="AH92" s="7"/>
      <c r="AI92" s="7"/>
      <c r="AJ92" s="7"/>
      <c r="AK92" s="7"/>
    </row>
    <row r="93" spans="1:37" hidden="1">
      <c r="A93" s="147"/>
      <c r="B93" s="148"/>
      <c r="C93" s="130"/>
      <c r="D93" s="214"/>
      <c r="E93" s="127">
        <f t="shared" si="45"/>
        <v>0</v>
      </c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27">
        <f t="shared" si="46"/>
        <v>0</v>
      </c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27">
        <f t="shared" ref="AA93:AA156" si="50">AB93+AC93+AD93+AE93+AF93+AG93+AH93+AI93+AJ93+AK93</f>
        <v>0</v>
      </c>
      <c r="AB93" s="137"/>
      <c r="AC93" s="137"/>
      <c r="AD93" s="137"/>
      <c r="AE93" s="137"/>
      <c r="AF93" s="137"/>
      <c r="AG93" s="36"/>
      <c r="AH93" s="7"/>
      <c r="AI93" s="7"/>
      <c r="AJ93" s="7"/>
      <c r="AK93" s="7"/>
    </row>
    <row r="94" spans="1:37" s="10" customFormat="1" ht="26.25" hidden="1">
      <c r="A94" s="81" t="s">
        <v>72</v>
      </c>
      <c r="B94" s="146"/>
      <c r="C94" s="129"/>
      <c r="D94" s="212">
        <v>228</v>
      </c>
      <c r="E94" s="127">
        <f t="shared" si="45"/>
        <v>0</v>
      </c>
      <c r="F94" s="133">
        <f>SUM(F95:F99)</f>
        <v>0</v>
      </c>
      <c r="G94" s="133">
        <f t="shared" ref="G94:AK94" si="51">SUM(G95:G99)</f>
        <v>0</v>
      </c>
      <c r="H94" s="133">
        <f t="shared" si="51"/>
        <v>0</v>
      </c>
      <c r="I94" s="133">
        <f t="shared" si="51"/>
        <v>0</v>
      </c>
      <c r="J94" s="133">
        <f t="shared" si="51"/>
        <v>0</v>
      </c>
      <c r="K94" s="133">
        <f t="shared" si="51"/>
        <v>0</v>
      </c>
      <c r="L94" s="133">
        <f t="shared" si="51"/>
        <v>0</v>
      </c>
      <c r="M94" s="133">
        <f t="shared" si="51"/>
        <v>0</v>
      </c>
      <c r="N94" s="133">
        <f t="shared" si="51"/>
        <v>0</v>
      </c>
      <c r="O94" s="133">
        <f t="shared" si="51"/>
        <v>0</v>
      </c>
      <c r="P94" s="127">
        <f t="shared" si="46"/>
        <v>0</v>
      </c>
      <c r="Q94" s="133">
        <f t="shared" si="51"/>
        <v>0</v>
      </c>
      <c r="R94" s="133">
        <f t="shared" si="51"/>
        <v>0</v>
      </c>
      <c r="S94" s="133">
        <f t="shared" si="51"/>
        <v>0</v>
      </c>
      <c r="T94" s="133">
        <f t="shared" si="51"/>
        <v>0</v>
      </c>
      <c r="U94" s="133">
        <f t="shared" si="51"/>
        <v>0</v>
      </c>
      <c r="V94" s="133">
        <f t="shared" si="51"/>
        <v>0</v>
      </c>
      <c r="W94" s="133">
        <f t="shared" si="51"/>
        <v>0</v>
      </c>
      <c r="X94" s="133">
        <f t="shared" si="51"/>
        <v>0</v>
      </c>
      <c r="Y94" s="133">
        <f t="shared" si="51"/>
        <v>0</v>
      </c>
      <c r="Z94" s="133">
        <f t="shared" si="51"/>
        <v>0</v>
      </c>
      <c r="AA94" s="127">
        <f t="shared" si="50"/>
        <v>0</v>
      </c>
      <c r="AB94" s="133">
        <f t="shared" si="51"/>
        <v>0</v>
      </c>
      <c r="AC94" s="133">
        <f t="shared" si="51"/>
        <v>0</v>
      </c>
      <c r="AD94" s="133">
        <f t="shared" si="51"/>
        <v>0</v>
      </c>
      <c r="AE94" s="133">
        <f t="shared" si="51"/>
        <v>0</v>
      </c>
      <c r="AF94" s="133">
        <f t="shared" si="51"/>
        <v>0</v>
      </c>
      <c r="AG94" s="34">
        <f t="shared" si="51"/>
        <v>0</v>
      </c>
      <c r="AH94" s="17">
        <f t="shared" si="51"/>
        <v>0</v>
      </c>
      <c r="AI94" s="17">
        <f t="shared" si="51"/>
        <v>0</v>
      </c>
      <c r="AJ94" s="17">
        <f t="shared" si="51"/>
        <v>0</v>
      </c>
      <c r="AK94" s="17">
        <f t="shared" si="51"/>
        <v>0</v>
      </c>
    </row>
    <row r="95" spans="1:37" ht="26.25" hidden="1">
      <c r="A95" s="149" t="s">
        <v>73</v>
      </c>
      <c r="B95" s="150"/>
      <c r="C95" s="130"/>
      <c r="D95" s="213"/>
      <c r="E95" s="127">
        <f t="shared" si="45"/>
        <v>0</v>
      </c>
      <c r="F95" s="137"/>
      <c r="G95" s="137"/>
      <c r="H95" s="137"/>
      <c r="I95" s="139"/>
      <c r="J95" s="139"/>
      <c r="K95" s="139"/>
      <c r="L95" s="139"/>
      <c r="M95" s="139"/>
      <c r="N95" s="139"/>
      <c r="O95" s="139"/>
      <c r="P95" s="127">
        <f t="shared" si="46"/>
        <v>0</v>
      </c>
      <c r="Q95" s="137"/>
      <c r="R95" s="137"/>
      <c r="S95" s="137"/>
      <c r="T95" s="139"/>
      <c r="U95" s="139"/>
      <c r="V95" s="139"/>
      <c r="W95" s="139"/>
      <c r="X95" s="139"/>
      <c r="Y95" s="139"/>
      <c r="Z95" s="139"/>
      <c r="AA95" s="127">
        <f t="shared" si="50"/>
        <v>0</v>
      </c>
      <c r="AB95" s="137"/>
      <c r="AC95" s="137"/>
      <c r="AD95" s="137"/>
      <c r="AE95" s="139"/>
      <c r="AF95" s="139"/>
      <c r="AG95" s="37"/>
      <c r="AH95" s="8"/>
      <c r="AI95" s="8"/>
      <c r="AJ95" s="8"/>
      <c r="AK95" s="8"/>
    </row>
    <row r="96" spans="1:37" hidden="1">
      <c r="A96" s="149"/>
      <c r="B96" s="150"/>
      <c r="C96" s="130"/>
      <c r="D96" s="213"/>
      <c r="E96" s="127">
        <f t="shared" si="45"/>
        <v>0</v>
      </c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27">
        <f t="shared" si="46"/>
        <v>0</v>
      </c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27">
        <f t="shared" si="50"/>
        <v>0</v>
      </c>
      <c r="AB96" s="137"/>
      <c r="AC96" s="137"/>
      <c r="AD96" s="137"/>
      <c r="AE96" s="137"/>
      <c r="AF96" s="137"/>
      <c r="AG96" s="36"/>
      <c r="AH96" s="7"/>
      <c r="AI96" s="7"/>
      <c r="AJ96" s="7"/>
      <c r="AK96" s="7"/>
    </row>
    <row r="97" spans="1:37" hidden="1">
      <c r="A97" s="149"/>
      <c r="B97" s="150"/>
      <c r="C97" s="130"/>
      <c r="D97" s="213"/>
      <c r="E97" s="127">
        <f t="shared" si="45"/>
        <v>0</v>
      </c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27">
        <f t="shared" si="46"/>
        <v>0</v>
      </c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27">
        <f t="shared" si="50"/>
        <v>0</v>
      </c>
      <c r="AB97" s="137"/>
      <c r="AC97" s="137"/>
      <c r="AD97" s="137"/>
      <c r="AE97" s="137"/>
      <c r="AF97" s="137"/>
      <c r="AG97" s="36"/>
      <c r="AH97" s="7"/>
      <c r="AI97" s="7"/>
      <c r="AJ97" s="7"/>
      <c r="AK97" s="7"/>
    </row>
    <row r="98" spans="1:37" hidden="1">
      <c r="A98" s="149"/>
      <c r="B98" s="150"/>
      <c r="C98" s="130"/>
      <c r="D98" s="213"/>
      <c r="E98" s="127">
        <f t="shared" si="45"/>
        <v>0</v>
      </c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27">
        <f t="shared" si="46"/>
        <v>0</v>
      </c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27">
        <f t="shared" si="50"/>
        <v>0</v>
      </c>
      <c r="AB98" s="137"/>
      <c r="AC98" s="137"/>
      <c r="AD98" s="137"/>
      <c r="AE98" s="137"/>
      <c r="AF98" s="137"/>
      <c r="AG98" s="36"/>
      <c r="AH98" s="7"/>
      <c r="AI98" s="7"/>
      <c r="AJ98" s="7"/>
      <c r="AK98" s="7"/>
    </row>
    <row r="99" spans="1:37" s="30" customFormat="1" hidden="1">
      <c r="A99" s="151" t="s">
        <v>45</v>
      </c>
      <c r="B99" s="151"/>
      <c r="C99" s="151"/>
      <c r="D99" s="213"/>
      <c r="E99" s="127">
        <f t="shared" si="45"/>
        <v>0</v>
      </c>
      <c r="F99" s="153">
        <f>SUM(F100:F104)</f>
        <v>0</v>
      </c>
      <c r="G99" s="153">
        <f t="shared" ref="G99:AJ99" si="52">SUM(G100:G104)</f>
        <v>0</v>
      </c>
      <c r="H99" s="153">
        <f t="shared" si="52"/>
        <v>0</v>
      </c>
      <c r="I99" s="153">
        <f t="shared" si="52"/>
        <v>0</v>
      </c>
      <c r="J99" s="153">
        <f t="shared" si="52"/>
        <v>0</v>
      </c>
      <c r="K99" s="153">
        <f t="shared" si="52"/>
        <v>0</v>
      </c>
      <c r="L99" s="153">
        <f t="shared" si="52"/>
        <v>0</v>
      </c>
      <c r="M99" s="153">
        <f t="shared" si="52"/>
        <v>0</v>
      </c>
      <c r="N99" s="153">
        <f t="shared" si="52"/>
        <v>0</v>
      </c>
      <c r="O99" s="153">
        <f t="shared" si="52"/>
        <v>0</v>
      </c>
      <c r="P99" s="127">
        <f t="shared" si="46"/>
        <v>0</v>
      </c>
      <c r="Q99" s="153">
        <f t="shared" si="52"/>
        <v>0</v>
      </c>
      <c r="R99" s="153">
        <f t="shared" si="52"/>
        <v>0</v>
      </c>
      <c r="S99" s="153">
        <f t="shared" si="52"/>
        <v>0</v>
      </c>
      <c r="T99" s="153">
        <f t="shared" si="52"/>
        <v>0</v>
      </c>
      <c r="U99" s="153">
        <f t="shared" si="52"/>
        <v>0</v>
      </c>
      <c r="V99" s="153">
        <f t="shared" si="52"/>
        <v>0</v>
      </c>
      <c r="W99" s="153">
        <f t="shared" si="52"/>
        <v>0</v>
      </c>
      <c r="X99" s="153">
        <f t="shared" si="52"/>
        <v>0</v>
      </c>
      <c r="Y99" s="153">
        <f t="shared" si="52"/>
        <v>0</v>
      </c>
      <c r="Z99" s="153">
        <f t="shared" si="52"/>
        <v>0</v>
      </c>
      <c r="AA99" s="127">
        <f t="shared" si="50"/>
        <v>0</v>
      </c>
      <c r="AB99" s="153">
        <f t="shared" si="52"/>
        <v>0</v>
      </c>
      <c r="AC99" s="153">
        <f t="shared" si="52"/>
        <v>0</v>
      </c>
      <c r="AD99" s="153">
        <f t="shared" si="52"/>
        <v>0</v>
      </c>
      <c r="AE99" s="153">
        <f t="shared" si="52"/>
        <v>0</v>
      </c>
      <c r="AF99" s="153">
        <f t="shared" si="52"/>
        <v>0</v>
      </c>
      <c r="AG99" s="39">
        <f t="shared" si="52"/>
        <v>0</v>
      </c>
      <c r="AH99" s="29">
        <f t="shared" si="52"/>
        <v>0</v>
      </c>
      <c r="AI99" s="29">
        <f t="shared" si="52"/>
        <v>0</v>
      </c>
      <c r="AJ99" s="29">
        <f t="shared" si="52"/>
        <v>0</v>
      </c>
      <c r="AK99" s="29">
        <f>SUM(AK100:AK104)</f>
        <v>0</v>
      </c>
    </row>
    <row r="100" spans="1:37" hidden="1">
      <c r="A100" s="148" t="s">
        <v>74</v>
      </c>
      <c r="B100" s="148"/>
      <c r="C100" s="130"/>
      <c r="D100" s="213"/>
      <c r="E100" s="127">
        <f t="shared" si="45"/>
        <v>0</v>
      </c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27">
        <f t="shared" si="46"/>
        <v>0</v>
      </c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27">
        <f t="shared" si="50"/>
        <v>0</v>
      </c>
      <c r="AB100" s="137"/>
      <c r="AC100" s="137"/>
      <c r="AD100" s="137"/>
      <c r="AE100" s="137"/>
      <c r="AF100" s="137"/>
      <c r="AG100" s="36"/>
      <c r="AH100" s="7"/>
      <c r="AI100" s="7"/>
      <c r="AJ100" s="7"/>
      <c r="AK100" s="7"/>
    </row>
    <row r="101" spans="1:37" hidden="1">
      <c r="A101" s="148" t="s">
        <v>75</v>
      </c>
      <c r="B101" s="148"/>
      <c r="C101" s="130"/>
      <c r="D101" s="213"/>
      <c r="E101" s="127">
        <f t="shared" si="45"/>
        <v>0</v>
      </c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27">
        <f t="shared" si="46"/>
        <v>0</v>
      </c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27">
        <f t="shared" si="50"/>
        <v>0</v>
      </c>
      <c r="AB101" s="137"/>
      <c r="AC101" s="137"/>
      <c r="AD101" s="137"/>
      <c r="AE101" s="137"/>
      <c r="AF101" s="137"/>
      <c r="AG101" s="36"/>
      <c r="AH101" s="7"/>
      <c r="AI101" s="7"/>
      <c r="AJ101" s="7"/>
      <c r="AK101" s="7"/>
    </row>
    <row r="102" spans="1:37" hidden="1">
      <c r="A102" s="148" t="s">
        <v>76</v>
      </c>
      <c r="B102" s="148"/>
      <c r="C102" s="130"/>
      <c r="D102" s="213"/>
      <c r="E102" s="127">
        <f t="shared" si="45"/>
        <v>0</v>
      </c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27">
        <f t="shared" si="46"/>
        <v>0</v>
      </c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27">
        <f t="shared" si="50"/>
        <v>0</v>
      </c>
      <c r="AB102" s="137"/>
      <c r="AC102" s="137"/>
      <c r="AD102" s="137"/>
      <c r="AE102" s="137"/>
      <c r="AF102" s="137"/>
      <c r="AG102" s="36"/>
      <c r="AH102" s="7"/>
      <c r="AI102" s="7"/>
      <c r="AJ102" s="7"/>
      <c r="AK102" s="7"/>
    </row>
    <row r="103" spans="1:37" hidden="1">
      <c r="A103" s="148" t="s">
        <v>77</v>
      </c>
      <c r="B103" s="148"/>
      <c r="C103" s="130"/>
      <c r="D103" s="213"/>
      <c r="E103" s="127">
        <f t="shared" si="45"/>
        <v>0</v>
      </c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27">
        <f t="shared" si="46"/>
        <v>0</v>
      </c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27">
        <f t="shared" si="50"/>
        <v>0</v>
      </c>
      <c r="AB103" s="137"/>
      <c r="AC103" s="137"/>
      <c r="AD103" s="137"/>
      <c r="AE103" s="137"/>
      <c r="AF103" s="137"/>
      <c r="AG103" s="36"/>
      <c r="AH103" s="7"/>
      <c r="AI103" s="7"/>
      <c r="AJ103" s="7"/>
      <c r="AK103" s="7"/>
    </row>
    <row r="104" spans="1:37" hidden="1">
      <c r="A104" s="148" t="s">
        <v>78</v>
      </c>
      <c r="B104" s="148"/>
      <c r="C104" s="130"/>
      <c r="D104" s="214"/>
      <c r="E104" s="127">
        <f t="shared" si="45"/>
        <v>0</v>
      </c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27">
        <f t="shared" si="46"/>
        <v>0</v>
      </c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27">
        <f t="shared" si="50"/>
        <v>0</v>
      </c>
      <c r="AB104" s="137"/>
      <c r="AC104" s="137"/>
      <c r="AD104" s="137"/>
      <c r="AE104" s="137"/>
      <c r="AF104" s="137"/>
      <c r="AG104" s="36"/>
      <c r="AH104" s="7"/>
      <c r="AI104" s="7"/>
      <c r="AJ104" s="7"/>
      <c r="AK104" s="7"/>
    </row>
    <row r="105" spans="1:37" s="13" customFormat="1" ht="18.75">
      <c r="A105" s="79" t="s">
        <v>79</v>
      </c>
      <c r="B105" s="129"/>
      <c r="C105" s="129">
        <v>260</v>
      </c>
      <c r="D105" s="129"/>
      <c r="E105" s="126">
        <f t="shared" si="45"/>
        <v>13400</v>
      </c>
      <c r="F105" s="133">
        <f>F106+F111</f>
        <v>0</v>
      </c>
      <c r="G105" s="134">
        <f t="shared" ref="G105:O105" si="53">G106+G111</f>
        <v>10000</v>
      </c>
      <c r="H105" s="134">
        <f t="shared" si="53"/>
        <v>3400</v>
      </c>
      <c r="I105" s="133">
        <f t="shared" si="53"/>
        <v>0</v>
      </c>
      <c r="J105" s="133">
        <f t="shared" si="53"/>
        <v>0</v>
      </c>
      <c r="K105" s="133">
        <f t="shared" si="53"/>
        <v>0</v>
      </c>
      <c r="L105" s="133">
        <f t="shared" si="53"/>
        <v>0</v>
      </c>
      <c r="M105" s="133">
        <f t="shared" si="53"/>
        <v>0</v>
      </c>
      <c r="N105" s="133">
        <f t="shared" si="53"/>
        <v>0</v>
      </c>
      <c r="O105" s="133">
        <f t="shared" si="53"/>
        <v>0</v>
      </c>
      <c r="P105" s="126">
        <f t="shared" si="46"/>
        <v>8416.65</v>
      </c>
      <c r="Q105" s="133">
        <f>Q106+Q111</f>
        <v>0</v>
      </c>
      <c r="R105" s="134">
        <f t="shared" ref="R105:Z105" si="54">R106+R111</f>
        <v>8416.65</v>
      </c>
      <c r="S105" s="134">
        <f t="shared" si="54"/>
        <v>0</v>
      </c>
      <c r="T105" s="133">
        <f t="shared" si="54"/>
        <v>0</v>
      </c>
      <c r="U105" s="133">
        <f t="shared" si="54"/>
        <v>0</v>
      </c>
      <c r="V105" s="133">
        <f t="shared" si="54"/>
        <v>0</v>
      </c>
      <c r="W105" s="133">
        <f t="shared" si="54"/>
        <v>0</v>
      </c>
      <c r="X105" s="133">
        <f t="shared" si="54"/>
        <v>0</v>
      </c>
      <c r="Y105" s="133">
        <f t="shared" si="54"/>
        <v>0</v>
      </c>
      <c r="Z105" s="133">
        <f t="shared" si="54"/>
        <v>0</v>
      </c>
      <c r="AA105" s="127">
        <f t="shared" si="50"/>
        <v>0</v>
      </c>
      <c r="AB105" s="133">
        <f>AB106+AB111</f>
        <v>0</v>
      </c>
      <c r="AC105" s="133">
        <f t="shared" ref="AC105:AK105" si="55">AC106+AC111</f>
        <v>0</v>
      </c>
      <c r="AD105" s="133">
        <f t="shared" si="55"/>
        <v>0</v>
      </c>
      <c r="AE105" s="133">
        <f t="shared" si="55"/>
        <v>0</v>
      </c>
      <c r="AF105" s="133">
        <f t="shared" si="55"/>
        <v>0</v>
      </c>
      <c r="AG105" s="34">
        <f t="shared" si="55"/>
        <v>0</v>
      </c>
      <c r="AH105" s="18">
        <f t="shared" si="55"/>
        <v>0</v>
      </c>
      <c r="AI105" s="18">
        <f t="shared" si="55"/>
        <v>0</v>
      </c>
      <c r="AJ105" s="18">
        <f t="shared" si="55"/>
        <v>0</v>
      </c>
      <c r="AK105" s="18">
        <f t="shared" si="55"/>
        <v>0</v>
      </c>
    </row>
    <row r="106" spans="1:37" s="10" customFormat="1" ht="25.5" hidden="1" customHeight="1">
      <c r="A106" s="81" t="s">
        <v>80</v>
      </c>
      <c r="B106" s="146"/>
      <c r="C106" s="129"/>
      <c r="D106" s="212">
        <v>262</v>
      </c>
      <c r="E106" s="127">
        <f t="shared" si="45"/>
        <v>0</v>
      </c>
      <c r="F106" s="133">
        <f>SUM(F107:F110)</f>
        <v>0</v>
      </c>
      <c r="G106" s="133">
        <f t="shared" ref="G106:O106" si="56">SUM(G107:G110)</f>
        <v>0</v>
      </c>
      <c r="H106" s="133">
        <f t="shared" si="56"/>
        <v>0</v>
      </c>
      <c r="I106" s="133">
        <f t="shared" si="56"/>
        <v>0</v>
      </c>
      <c r="J106" s="133">
        <f t="shared" si="56"/>
        <v>0</v>
      </c>
      <c r="K106" s="133">
        <f t="shared" si="56"/>
        <v>0</v>
      </c>
      <c r="L106" s="133">
        <f t="shared" si="56"/>
        <v>0</v>
      </c>
      <c r="M106" s="133">
        <f t="shared" si="56"/>
        <v>0</v>
      </c>
      <c r="N106" s="133">
        <f t="shared" si="56"/>
        <v>0</v>
      </c>
      <c r="O106" s="133">
        <f t="shared" si="56"/>
        <v>0</v>
      </c>
      <c r="P106" s="127">
        <f t="shared" si="46"/>
        <v>0</v>
      </c>
      <c r="Q106" s="133">
        <f>SUM(Q107:Q110)</f>
        <v>0</v>
      </c>
      <c r="R106" s="133">
        <f t="shared" ref="R106:Z106" si="57">SUM(R107:R110)</f>
        <v>0</v>
      </c>
      <c r="S106" s="133">
        <f t="shared" si="57"/>
        <v>0</v>
      </c>
      <c r="T106" s="133">
        <f t="shared" si="57"/>
        <v>0</v>
      </c>
      <c r="U106" s="133">
        <f t="shared" si="57"/>
        <v>0</v>
      </c>
      <c r="V106" s="133">
        <f t="shared" si="57"/>
        <v>0</v>
      </c>
      <c r="W106" s="133">
        <f t="shared" si="57"/>
        <v>0</v>
      </c>
      <c r="X106" s="133">
        <f t="shared" si="57"/>
        <v>0</v>
      </c>
      <c r="Y106" s="133">
        <f t="shared" si="57"/>
        <v>0</v>
      </c>
      <c r="Z106" s="133">
        <f t="shared" si="57"/>
        <v>0</v>
      </c>
      <c r="AA106" s="127">
        <f t="shared" si="50"/>
        <v>0</v>
      </c>
      <c r="AB106" s="133">
        <f>SUM(AB107:AB110)</f>
        <v>0</v>
      </c>
      <c r="AC106" s="133">
        <f t="shared" ref="AC106:AK106" si="58">SUM(AC107:AC110)</f>
        <v>0</v>
      </c>
      <c r="AD106" s="133">
        <f t="shared" si="58"/>
        <v>0</v>
      </c>
      <c r="AE106" s="133">
        <f t="shared" si="58"/>
        <v>0</v>
      </c>
      <c r="AF106" s="133">
        <f t="shared" si="58"/>
        <v>0</v>
      </c>
      <c r="AG106" s="34">
        <f t="shared" si="58"/>
        <v>0</v>
      </c>
      <c r="AH106" s="17">
        <f t="shared" si="58"/>
        <v>0</v>
      </c>
      <c r="AI106" s="17">
        <f t="shared" si="58"/>
        <v>0</v>
      </c>
      <c r="AJ106" s="17">
        <f t="shared" si="58"/>
        <v>0</v>
      </c>
      <c r="AK106" s="17">
        <f t="shared" si="58"/>
        <v>0</v>
      </c>
    </row>
    <row r="107" spans="1:37" hidden="1">
      <c r="A107" s="149"/>
      <c r="B107" s="165"/>
      <c r="C107" s="130"/>
      <c r="D107" s="213"/>
      <c r="E107" s="127">
        <f t="shared" si="45"/>
        <v>0</v>
      </c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27">
        <f t="shared" si="46"/>
        <v>0</v>
      </c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27">
        <f t="shared" si="50"/>
        <v>0</v>
      </c>
      <c r="AB107" s="137"/>
      <c r="AC107" s="137"/>
      <c r="AD107" s="137"/>
      <c r="AE107" s="137"/>
      <c r="AF107" s="137"/>
      <c r="AG107" s="36"/>
      <c r="AH107" s="7"/>
      <c r="AI107" s="7"/>
      <c r="AJ107" s="7"/>
      <c r="AK107" s="7"/>
    </row>
    <row r="108" spans="1:37" hidden="1">
      <c r="A108" s="82"/>
      <c r="B108" s="165"/>
      <c r="C108" s="130"/>
      <c r="D108" s="213"/>
      <c r="E108" s="127">
        <f t="shared" si="45"/>
        <v>0</v>
      </c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27">
        <f t="shared" si="46"/>
        <v>0</v>
      </c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27">
        <f t="shared" si="50"/>
        <v>0</v>
      </c>
      <c r="AB108" s="137"/>
      <c r="AC108" s="137"/>
      <c r="AD108" s="137"/>
      <c r="AE108" s="137"/>
      <c r="AF108" s="137"/>
      <c r="AG108" s="36"/>
      <c r="AH108" s="7"/>
      <c r="AI108" s="7"/>
      <c r="AJ108" s="7"/>
      <c r="AK108" s="7"/>
    </row>
    <row r="109" spans="1:37" hidden="1">
      <c r="A109" s="82"/>
      <c r="B109" s="165"/>
      <c r="C109" s="130"/>
      <c r="D109" s="213"/>
      <c r="E109" s="127">
        <f t="shared" si="45"/>
        <v>0</v>
      </c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27">
        <f t="shared" si="46"/>
        <v>0</v>
      </c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27">
        <f t="shared" si="50"/>
        <v>0</v>
      </c>
      <c r="AB109" s="137"/>
      <c r="AC109" s="137"/>
      <c r="AD109" s="137"/>
      <c r="AE109" s="137"/>
      <c r="AF109" s="137"/>
      <c r="AG109" s="36"/>
      <c r="AH109" s="7"/>
      <c r="AI109" s="7"/>
      <c r="AJ109" s="7"/>
      <c r="AK109" s="7"/>
    </row>
    <row r="110" spans="1:37" hidden="1">
      <c r="A110" s="149"/>
      <c r="B110" s="150"/>
      <c r="C110" s="130"/>
      <c r="D110" s="214"/>
      <c r="E110" s="127">
        <f t="shared" si="45"/>
        <v>0</v>
      </c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27">
        <f t="shared" si="46"/>
        <v>0</v>
      </c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27">
        <f t="shared" si="50"/>
        <v>0</v>
      </c>
      <c r="AB110" s="137"/>
      <c r="AC110" s="137"/>
      <c r="AD110" s="137"/>
      <c r="AE110" s="137"/>
      <c r="AF110" s="137"/>
      <c r="AG110" s="36"/>
      <c r="AH110" s="7"/>
      <c r="AI110" s="7"/>
      <c r="AJ110" s="7"/>
      <c r="AK110" s="7"/>
    </row>
    <row r="111" spans="1:37" s="10" customFormat="1" ht="39">
      <c r="A111" s="81" t="s">
        <v>81</v>
      </c>
      <c r="B111" s="146"/>
      <c r="C111" s="129"/>
      <c r="D111" s="212">
        <v>266</v>
      </c>
      <c r="E111" s="126">
        <f t="shared" si="45"/>
        <v>13400</v>
      </c>
      <c r="F111" s="133">
        <f>SUM(F112:F117)</f>
        <v>0</v>
      </c>
      <c r="G111" s="134">
        <f t="shared" ref="G111:O111" si="59">SUM(G112:G117)</f>
        <v>10000</v>
      </c>
      <c r="H111" s="134">
        <f t="shared" si="59"/>
        <v>3400</v>
      </c>
      <c r="I111" s="133">
        <f t="shared" si="59"/>
        <v>0</v>
      </c>
      <c r="J111" s="133">
        <f t="shared" si="59"/>
        <v>0</v>
      </c>
      <c r="K111" s="133">
        <f t="shared" si="59"/>
        <v>0</v>
      </c>
      <c r="L111" s="133">
        <f t="shared" si="59"/>
        <v>0</v>
      </c>
      <c r="M111" s="133">
        <f t="shared" si="59"/>
        <v>0</v>
      </c>
      <c r="N111" s="133">
        <f t="shared" si="59"/>
        <v>0</v>
      </c>
      <c r="O111" s="133">
        <f t="shared" si="59"/>
        <v>0</v>
      </c>
      <c r="P111" s="126">
        <f t="shared" si="46"/>
        <v>8416.65</v>
      </c>
      <c r="Q111" s="133">
        <f>SUM(Q112:Q117)</f>
        <v>0</v>
      </c>
      <c r="R111" s="134">
        <f t="shared" ref="R111:Z111" si="60">SUM(R112:R117)</f>
        <v>8416.65</v>
      </c>
      <c r="S111" s="134">
        <f t="shared" si="60"/>
        <v>0</v>
      </c>
      <c r="T111" s="133">
        <f t="shared" si="60"/>
        <v>0</v>
      </c>
      <c r="U111" s="133">
        <f t="shared" si="60"/>
        <v>0</v>
      </c>
      <c r="V111" s="133">
        <f t="shared" si="60"/>
        <v>0</v>
      </c>
      <c r="W111" s="133">
        <f t="shared" si="60"/>
        <v>0</v>
      </c>
      <c r="X111" s="133">
        <f t="shared" si="60"/>
        <v>0</v>
      </c>
      <c r="Y111" s="133">
        <f t="shared" si="60"/>
        <v>0</v>
      </c>
      <c r="Z111" s="133">
        <f t="shared" si="60"/>
        <v>0</v>
      </c>
      <c r="AA111" s="127">
        <f t="shared" si="50"/>
        <v>0</v>
      </c>
      <c r="AB111" s="133">
        <f>SUM(AB112:AB117)</f>
        <v>0</v>
      </c>
      <c r="AC111" s="133">
        <f t="shared" ref="AC111:AK111" si="61">SUM(AC112:AC117)</f>
        <v>0</v>
      </c>
      <c r="AD111" s="133">
        <f t="shared" si="61"/>
        <v>0</v>
      </c>
      <c r="AE111" s="133">
        <f t="shared" si="61"/>
        <v>0</v>
      </c>
      <c r="AF111" s="133">
        <f t="shared" si="61"/>
        <v>0</v>
      </c>
      <c r="AG111" s="34">
        <f t="shared" si="61"/>
        <v>0</v>
      </c>
      <c r="AH111" s="17">
        <f t="shared" si="61"/>
        <v>0</v>
      </c>
      <c r="AI111" s="17">
        <f t="shared" si="61"/>
        <v>0</v>
      </c>
      <c r="AJ111" s="17">
        <f t="shared" si="61"/>
        <v>0</v>
      </c>
      <c r="AK111" s="17">
        <f t="shared" si="61"/>
        <v>0</v>
      </c>
    </row>
    <row r="112" spans="1:37" ht="90">
      <c r="A112" s="149" t="s">
        <v>82</v>
      </c>
      <c r="B112" s="150"/>
      <c r="C112" s="130"/>
      <c r="D112" s="213"/>
      <c r="E112" s="126">
        <f t="shared" si="45"/>
        <v>13400</v>
      </c>
      <c r="F112" s="137"/>
      <c r="G112" s="138">
        <v>10000</v>
      </c>
      <c r="H112" s="138">
        <v>3400</v>
      </c>
      <c r="I112" s="137"/>
      <c r="J112" s="137"/>
      <c r="K112" s="137"/>
      <c r="L112" s="137"/>
      <c r="M112" s="137"/>
      <c r="N112" s="137"/>
      <c r="O112" s="137"/>
      <c r="P112" s="126">
        <f t="shared" si="46"/>
        <v>8416.65</v>
      </c>
      <c r="Q112" s="137"/>
      <c r="R112" s="138">
        <v>8416.65</v>
      </c>
      <c r="S112" s="138"/>
      <c r="T112" s="137"/>
      <c r="U112" s="137"/>
      <c r="V112" s="137"/>
      <c r="W112" s="137"/>
      <c r="X112" s="137"/>
      <c r="Y112" s="137"/>
      <c r="Z112" s="137"/>
      <c r="AA112" s="127">
        <f t="shared" si="50"/>
        <v>0</v>
      </c>
      <c r="AB112" s="137"/>
      <c r="AC112" s="137"/>
      <c r="AD112" s="137"/>
      <c r="AE112" s="137"/>
      <c r="AF112" s="137"/>
      <c r="AG112" s="36"/>
      <c r="AH112" s="7"/>
      <c r="AI112" s="7"/>
      <c r="AJ112" s="7"/>
      <c r="AK112" s="7"/>
    </row>
    <row r="113" spans="1:37" ht="90" hidden="1">
      <c r="A113" s="149" t="s">
        <v>83</v>
      </c>
      <c r="B113" s="150"/>
      <c r="C113" s="130"/>
      <c r="D113" s="213"/>
      <c r="E113" s="127">
        <f t="shared" si="45"/>
        <v>0</v>
      </c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27">
        <f t="shared" si="46"/>
        <v>0</v>
      </c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27">
        <f t="shared" si="50"/>
        <v>0</v>
      </c>
      <c r="AB113" s="137"/>
      <c r="AC113" s="137"/>
      <c r="AD113" s="137"/>
      <c r="AE113" s="137"/>
      <c r="AF113" s="137"/>
      <c r="AG113" s="36"/>
      <c r="AH113" s="7"/>
      <c r="AI113" s="7"/>
      <c r="AJ113" s="7"/>
      <c r="AK113" s="7"/>
    </row>
    <row r="114" spans="1:37" ht="90" hidden="1">
      <c r="A114" s="149" t="s">
        <v>84</v>
      </c>
      <c r="B114" s="150"/>
      <c r="C114" s="130"/>
      <c r="D114" s="213"/>
      <c r="E114" s="127">
        <f t="shared" si="45"/>
        <v>0</v>
      </c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27">
        <f t="shared" si="46"/>
        <v>0</v>
      </c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27">
        <f t="shared" si="50"/>
        <v>0</v>
      </c>
      <c r="AB114" s="137"/>
      <c r="AC114" s="137"/>
      <c r="AD114" s="137"/>
      <c r="AE114" s="137"/>
      <c r="AF114" s="137"/>
      <c r="AG114" s="36"/>
      <c r="AH114" s="7"/>
      <c r="AI114" s="7"/>
      <c r="AJ114" s="7"/>
      <c r="AK114" s="7"/>
    </row>
    <row r="115" spans="1:37" ht="18" hidden="1" customHeight="1">
      <c r="A115" s="149"/>
      <c r="B115" s="150"/>
      <c r="C115" s="130"/>
      <c r="D115" s="213"/>
      <c r="E115" s="127">
        <f t="shared" si="45"/>
        <v>0</v>
      </c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27">
        <f t="shared" si="46"/>
        <v>0</v>
      </c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27">
        <f t="shared" si="50"/>
        <v>0</v>
      </c>
      <c r="AB115" s="137"/>
      <c r="AC115" s="137"/>
      <c r="AD115" s="137"/>
      <c r="AE115" s="137"/>
      <c r="AF115" s="137"/>
      <c r="AG115" s="36"/>
      <c r="AH115" s="7"/>
      <c r="AI115" s="7"/>
      <c r="AJ115" s="7"/>
      <c r="AK115" s="7"/>
    </row>
    <row r="116" spans="1:37" ht="18" hidden="1" customHeight="1">
      <c r="A116" s="149"/>
      <c r="B116" s="150"/>
      <c r="C116" s="130"/>
      <c r="D116" s="213"/>
      <c r="E116" s="127">
        <f t="shared" si="45"/>
        <v>0</v>
      </c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27">
        <f t="shared" si="46"/>
        <v>0</v>
      </c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27">
        <f t="shared" si="50"/>
        <v>0</v>
      </c>
      <c r="AB116" s="137"/>
      <c r="AC116" s="137"/>
      <c r="AD116" s="137"/>
      <c r="AE116" s="137"/>
      <c r="AF116" s="137"/>
      <c r="AG116" s="36"/>
      <c r="AH116" s="7"/>
      <c r="AI116" s="7"/>
      <c r="AJ116" s="7"/>
      <c r="AK116" s="7"/>
    </row>
    <row r="117" spans="1:37" ht="18" hidden="1" customHeight="1">
      <c r="A117" s="149"/>
      <c r="B117" s="150"/>
      <c r="C117" s="130"/>
      <c r="D117" s="214"/>
      <c r="E117" s="127">
        <f t="shared" si="45"/>
        <v>0</v>
      </c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27">
        <f t="shared" si="46"/>
        <v>0</v>
      </c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27">
        <f t="shared" si="50"/>
        <v>0</v>
      </c>
      <c r="AB117" s="137"/>
      <c r="AC117" s="137"/>
      <c r="AD117" s="137"/>
      <c r="AE117" s="137"/>
      <c r="AF117" s="137"/>
      <c r="AG117" s="36"/>
      <c r="AH117" s="7"/>
      <c r="AI117" s="7"/>
      <c r="AJ117" s="7"/>
      <c r="AK117" s="7"/>
    </row>
    <row r="118" spans="1:37" s="13" customFormat="1" ht="18" customHeight="1">
      <c r="A118" s="79" t="s">
        <v>85</v>
      </c>
      <c r="B118" s="129"/>
      <c r="C118" s="129">
        <v>290</v>
      </c>
      <c r="D118" s="129"/>
      <c r="E118" s="126">
        <f t="shared" si="45"/>
        <v>1206500</v>
      </c>
      <c r="F118" s="134">
        <f>F119+F128+F129+F130</f>
        <v>1206500</v>
      </c>
      <c r="G118" s="133">
        <f t="shared" ref="G118:O118" si="62">G119+G128+G129+G130</f>
        <v>0</v>
      </c>
      <c r="H118" s="133">
        <f t="shared" si="62"/>
        <v>0</v>
      </c>
      <c r="I118" s="133">
        <f t="shared" si="62"/>
        <v>0</v>
      </c>
      <c r="J118" s="133">
        <f t="shared" si="62"/>
        <v>0</v>
      </c>
      <c r="K118" s="133">
        <f t="shared" si="62"/>
        <v>0</v>
      </c>
      <c r="L118" s="133">
        <f t="shared" si="62"/>
        <v>0</v>
      </c>
      <c r="M118" s="133">
        <f t="shared" si="62"/>
        <v>0</v>
      </c>
      <c r="N118" s="133">
        <f t="shared" si="62"/>
        <v>0</v>
      </c>
      <c r="O118" s="133">
        <f t="shared" si="62"/>
        <v>0</v>
      </c>
      <c r="P118" s="126">
        <f t="shared" si="46"/>
        <v>409427</v>
      </c>
      <c r="Q118" s="134">
        <f>Q119+Q128+Q129+Q130</f>
        <v>409427</v>
      </c>
      <c r="R118" s="133">
        <f t="shared" ref="R118:Z118" si="63">R119+R128+R129+R130</f>
        <v>0</v>
      </c>
      <c r="S118" s="133">
        <f t="shared" si="63"/>
        <v>0</v>
      </c>
      <c r="T118" s="133">
        <f t="shared" si="63"/>
        <v>0</v>
      </c>
      <c r="U118" s="133">
        <f t="shared" si="63"/>
        <v>0</v>
      </c>
      <c r="V118" s="133">
        <f t="shared" si="63"/>
        <v>0</v>
      </c>
      <c r="W118" s="133">
        <f t="shared" si="63"/>
        <v>0</v>
      </c>
      <c r="X118" s="133">
        <f t="shared" si="63"/>
        <v>0</v>
      </c>
      <c r="Y118" s="133">
        <f t="shared" si="63"/>
        <v>0</v>
      </c>
      <c r="Z118" s="133">
        <f t="shared" si="63"/>
        <v>0</v>
      </c>
      <c r="AA118" s="126">
        <f t="shared" si="50"/>
        <v>409427</v>
      </c>
      <c r="AB118" s="134">
        <f>AB119+AB128+AB129+AB130</f>
        <v>409427</v>
      </c>
      <c r="AC118" s="133">
        <f t="shared" ref="AC118:AK118" si="64">AC119+AC128+AC129+AC130</f>
        <v>0</v>
      </c>
      <c r="AD118" s="133">
        <f t="shared" si="64"/>
        <v>0</v>
      </c>
      <c r="AE118" s="133">
        <f t="shared" si="64"/>
        <v>0</v>
      </c>
      <c r="AF118" s="133">
        <f t="shared" si="64"/>
        <v>0</v>
      </c>
      <c r="AG118" s="34">
        <f t="shared" si="64"/>
        <v>0</v>
      </c>
      <c r="AH118" s="18">
        <f t="shared" si="64"/>
        <v>0</v>
      </c>
      <c r="AI118" s="18">
        <f t="shared" si="64"/>
        <v>0</v>
      </c>
      <c r="AJ118" s="18">
        <f t="shared" si="64"/>
        <v>0</v>
      </c>
      <c r="AK118" s="18">
        <f t="shared" si="64"/>
        <v>0</v>
      </c>
    </row>
    <row r="119" spans="1:37" s="10" customFormat="1">
      <c r="A119" s="81" t="s">
        <v>86</v>
      </c>
      <c r="B119" s="146"/>
      <c r="C119" s="129"/>
      <c r="D119" s="212">
        <v>291</v>
      </c>
      <c r="E119" s="126">
        <f t="shared" si="45"/>
        <v>1206500</v>
      </c>
      <c r="F119" s="134">
        <f>SUM(F120:F127)</f>
        <v>1206500</v>
      </c>
      <c r="G119" s="133">
        <f t="shared" ref="G119:O119" si="65">SUM(G120:G127)</f>
        <v>0</v>
      </c>
      <c r="H119" s="133">
        <f t="shared" si="65"/>
        <v>0</v>
      </c>
      <c r="I119" s="133">
        <f t="shared" si="65"/>
        <v>0</v>
      </c>
      <c r="J119" s="133">
        <f t="shared" si="65"/>
        <v>0</v>
      </c>
      <c r="K119" s="133">
        <f t="shared" si="65"/>
        <v>0</v>
      </c>
      <c r="L119" s="133">
        <f t="shared" si="65"/>
        <v>0</v>
      </c>
      <c r="M119" s="133">
        <f t="shared" si="65"/>
        <v>0</v>
      </c>
      <c r="N119" s="133">
        <f t="shared" si="65"/>
        <v>0</v>
      </c>
      <c r="O119" s="133">
        <f t="shared" si="65"/>
        <v>0</v>
      </c>
      <c r="P119" s="126">
        <f t="shared" si="46"/>
        <v>409427</v>
      </c>
      <c r="Q119" s="134">
        <f>SUM(Q120:Q127)</f>
        <v>409427</v>
      </c>
      <c r="R119" s="133">
        <f t="shared" ref="R119:Z119" si="66">SUM(R120:R127)</f>
        <v>0</v>
      </c>
      <c r="S119" s="133">
        <f t="shared" si="66"/>
        <v>0</v>
      </c>
      <c r="T119" s="133">
        <f t="shared" si="66"/>
        <v>0</v>
      </c>
      <c r="U119" s="133">
        <f t="shared" si="66"/>
        <v>0</v>
      </c>
      <c r="V119" s="133">
        <f t="shared" si="66"/>
        <v>0</v>
      </c>
      <c r="W119" s="133">
        <f t="shared" si="66"/>
        <v>0</v>
      </c>
      <c r="X119" s="133">
        <f t="shared" si="66"/>
        <v>0</v>
      </c>
      <c r="Y119" s="133">
        <f t="shared" si="66"/>
        <v>0</v>
      </c>
      <c r="Z119" s="133">
        <f t="shared" si="66"/>
        <v>0</v>
      </c>
      <c r="AA119" s="126">
        <f t="shared" si="50"/>
        <v>409427</v>
      </c>
      <c r="AB119" s="134">
        <f>SUM(AB120:AB127)</f>
        <v>409427</v>
      </c>
      <c r="AC119" s="133">
        <f t="shared" ref="AC119:AK119" si="67">SUM(AC120:AC127)</f>
        <v>0</v>
      </c>
      <c r="AD119" s="133">
        <f t="shared" si="67"/>
        <v>0</v>
      </c>
      <c r="AE119" s="133">
        <f t="shared" si="67"/>
        <v>0</v>
      </c>
      <c r="AF119" s="133">
        <f t="shared" si="67"/>
        <v>0</v>
      </c>
      <c r="AG119" s="34">
        <f t="shared" si="67"/>
        <v>0</v>
      </c>
      <c r="AH119" s="17">
        <f t="shared" si="67"/>
        <v>0</v>
      </c>
      <c r="AI119" s="17">
        <f t="shared" si="67"/>
        <v>0</v>
      </c>
      <c r="AJ119" s="17">
        <f t="shared" si="67"/>
        <v>0</v>
      </c>
      <c r="AK119" s="17">
        <f t="shared" si="67"/>
        <v>0</v>
      </c>
    </row>
    <row r="120" spans="1:37">
      <c r="A120" s="147" t="s">
        <v>87</v>
      </c>
      <c r="B120" s="148"/>
      <c r="C120" s="130"/>
      <c r="D120" s="213"/>
      <c r="E120" s="126">
        <f t="shared" si="45"/>
        <v>10800</v>
      </c>
      <c r="F120" s="138">
        <v>10800</v>
      </c>
      <c r="G120" s="137"/>
      <c r="H120" s="137"/>
      <c r="I120" s="137"/>
      <c r="J120" s="137"/>
      <c r="K120" s="137"/>
      <c r="L120" s="137"/>
      <c r="M120" s="137"/>
      <c r="N120" s="137"/>
      <c r="O120" s="137"/>
      <c r="P120" s="126">
        <f t="shared" si="46"/>
        <v>5320</v>
      </c>
      <c r="Q120" s="138">
        <v>5320</v>
      </c>
      <c r="R120" s="137"/>
      <c r="S120" s="137"/>
      <c r="T120" s="137"/>
      <c r="U120" s="137"/>
      <c r="V120" s="137"/>
      <c r="W120" s="137"/>
      <c r="X120" s="137"/>
      <c r="Y120" s="137"/>
      <c r="Z120" s="137"/>
      <c r="AA120" s="126">
        <f t="shared" si="50"/>
        <v>5320</v>
      </c>
      <c r="AB120" s="138">
        <v>5320</v>
      </c>
      <c r="AC120" s="137"/>
      <c r="AD120" s="137"/>
      <c r="AE120" s="137"/>
      <c r="AF120" s="137"/>
      <c r="AG120" s="36"/>
      <c r="AH120" s="7"/>
      <c r="AI120" s="7"/>
      <c r="AJ120" s="7"/>
      <c r="AK120" s="7"/>
    </row>
    <row r="121" spans="1:37" hidden="1">
      <c r="A121" s="147" t="s">
        <v>88</v>
      </c>
      <c r="B121" s="148"/>
      <c r="C121" s="130"/>
      <c r="D121" s="213"/>
      <c r="E121" s="127">
        <f t="shared" si="45"/>
        <v>0</v>
      </c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27">
        <f t="shared" si="46"/>
        <v>0</v>
      </c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27">
        <f t="shared" si="50"/>
        <v>0</v>
      </c>
      <c r="AB121" s="137"/>
      <c r="AC121" s="137"/>
      <c r="AD121" s="137"/>
      <c r="AE121" s="137"/>
      <c r="AF121" s="137"/>
      <c r="AG121" s="36"/>
      <c r="AH121" s="7"/>
      <c r="AI121" s="7"/>
      <c r="AJ121" s="7"/>
      <c r="AK121" s="7"/>
    </row>
    <row r="122" spans="1:37">
      <c r="A122" s="147" t="s">
        <v>89</v>
      </c>
      <c r="B122" s="148"/>
      <c r="C122" s="130"/>
      <c r="D122" s="213"/>
      <c r="E122" s="126">
        <f t="shared" si="45"/>
        <v>89400</v>
      </c>
      <c r="F122" s="138">
        <v>89400</v>
      </c>
      <c r="G122" s="137"/>
      <c r="H122" s="137"/>
      <c r="I122" s="137"/>
      <c r="J122" s="137"/>
      <c r="K122" s="137"/>
      <c r="L122" s="137"/>
      <c r="M122" s="137"/>
      <c r="N122" s="137"/>
      <c r="O122" s="137"/>
      <c r="P122" s="127">
        <f t="shared" si="46"/>
        <v>0</v>
      </c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27">
        <f t="shared" si="50"/>
        <v>0</v>
      </c>
      <c r="AB122" s="137"/>
      <c r="AC122" s="137"/>
      <c r="AD122" s="137"/>
      <c r="AE122" s="137"/>
      <c r="AF122" s="137"/>
      <c r="AG122" s="36"/>
      <c r="AH122" s="7"/>
      <c r="AI122" s="7"/>
      <c r="AJ122" s="7"/>
      <c r="AK122" s="7"/>
    </row>
    <row r="123" spans="1:37">
      <c r="A123" s="147" t="s">
        <v>90</v>
      </c>
      <c r="B123" s="148"/>
      <c r="C123" s="130"/>
      <c r="D123" s="213"/>
      <c r="E123" s="126">
        <f t="shared" si="45"/>
        <v>1106300</v>
      </c>
      <c r="F123" s="138">
        <v>1106300</v>
      </c>
      <c r="G123" s="137"/>
      <c r="H123" s="137"/>
      <c r="I123" s="137"/>
      <c r="J123" s="137"/>
      <c r="K123" s="137"/>
      <c r="L123" s="137"/>
      <c r="M123" s="137"/>
      <c r="N123" s="137"/>
      <c r="O123" s="137"/>
      <c r="P123" s="126">
        <f t="shared" si="46"/>
        <v>404107</v>
      </c>
      <c r="Q123" s="138">
        <v>404107</v>
      </c>
      <c r="R123" s="137"/>
      <c r="S123" s="137"/>
      <c r="T123" s="137"/>
      <c r="U123" s="137"/>
      <c r="V123" s="137"/>
      <c r="W123" s="137"/>
      <c r="X123" s="137"/>
      <c r="Y123" s="137"/>
      <c r="Z123" s="137"/>
      <c r="AA123" s="126">
        <f t="shared" si="50"/>
        <v>404107</v>
      </c>
      <c r="AB123" s="138">
        <v>404107</v>
      </c>
      <c r="AC123" s="137"/>
      <c r="AD123" s="137"/>
      <c r="AE123" s="137"/>
      <c r="AF123" s="137"/>
      <c r="AG123" s="36"/>
      <c r="AH123" s="7"/>
      <c r="AI123" s="7"/>
      <c r="AJ123" s="7"/>
      <c r="AK123" s="7"/>
    </row>
    <row r="124" spans="1:37" hidden="1">
      <c r="A124" s="149" t="s">
        <v>91</v>
      </c>
      <c r="B124" s="148"/>
      <c r="C124" s="130"/>
      <c r="D124" s="213"/>
      <c r="E124" s="127">
        <f t="shared" si="45"/>
        <v>0</v>
      </c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27">
        <f t="shared" si="46"/>
        <v>0</v>
      </c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27">
        <f t="shared" si="50"/>
        <v>0</v>
      </c>
      <c r="AB124" s="137"/>
      <c r="AC124" s="137"/>
      <c r="AD124" s="137"/>
      <c r="AE124" s="137"/>
      <c r="AF124" s="137"/>
      <c r="AG124" s="36"/>
      <c r="AH124" s="7"/>
      <c r="AI124" s="7"/>
      <c r="AJ124" s="7"/>
      <c r="AK124" s="7"/>
    </row>
    <row r="125" spans="1:37" hidden="1">
      <c r="A125" s="147"/>
      <c r="B125" s="148"/>
      <c r="C125" s="130"/>
      <c r="D125" s="213"/>
      <c r="E125" s="127">
        <f t="shared" si="45"/>
        <v>0</v>
      </c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27">
        <f t="shared" si="46"/>
        <v>0</v>
      </c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27">
        <f t="shared" si="50"/>
        <v>0</v>
      </c>
      <c r="AB125" s="137"/>
      <c r="AC125" s="137"/>
      <c r="AD125" s="137"/>
      <c r="AE125" s="137"/>
      <c r="AF125" s="137"/>
      <c r="AG125" s="36"/>
      <c r="AH125" s="7"/>
      <c r="AI125" s="7"/>
      <c r="AJ125" s="7"/>
      <c r="AK125" s="7"/>
    </row>
    <row r="126" spans="1:37" hidden="1">
      <c r="A126" s="147"/>
      <c r="B126" s="148"/>
      <c r="C126" s="130"/>
      <c r="D126" s="213"/>
      <c r="E126" s="127">
        <f t="shared" si="45"/>
        <v>0</v>
      </c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27">
        <f t="shared" si="46"/>
        <v>0</v>
      </c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27">
        <f t="shared" si="50"/>
        <v>0</v>
      </c>
      <c r="AB126" s="137"/>
      <c r="AC126" s="137"/>
      <c r="AD126" s="137"/>
      <c r="AE126" s="137"/>
      <c r="AF126" s="137"/>
      <c r="AG126" s="36"/>
      <c r="AH126" s="7"/>
      <c r="AI126" s="7"/>
      <c r="AJ126" s="7"/>
      <c r="AK126" s="7"/>
    </row>
    <row r="127" spans="1:37" hidden="1">
      <c r="A127" s="149"/>
      <c r="B127" s="150"/>
      <c r="C127" s="130"/>
      <c r="D127" s="214"/>
      <c r="E127" s="127">
        <f t="shared" si="45"/>
        <v>0</v>
      </c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27">
        <f t="shared" si="46"/>
        <v>0</v>
      </c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27">
        <f t="shared" si="50"/>
        <v>0</v>
      </c>
      <c r="AB127" s="137"/>
      <c r="AC127" s="137"/>
      <c r="AD127" s="137"/>
      <c r="AE127" s="137"/>
      <c r="AF127" s="137"/>
      <c r="AG127" s="36"/>
      <c r="AH127" s="7"/>
      <c r="AI127" s="7"/>
      <c r="AJ127" s="7"/>
      <c r="AK127" s="7"/>
    </row>
    <row r="128" spans="1:37" s="10" customFormat="1" ht="51.75" hidden="1">
      <c r="A128" s="81" t="s">
        <v>92</v>
      </c>
      <c r="B128" s="146"/>
      <c r="C128" s="129"/>
      <c r="D128" s="140">
        <v>292</v>
      </c>
      <c r="E128" s="127">
        <f t="shared" si="45"/>
        <v>0</v>
      </c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27">
        <f t="shared" si="46"/>
        <v>0</v>
      </c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27">
        <f t="shared" si="50"/>
        <v>0</v>
      </c>
      <c r="AB128" s="141"/>
      <c r="AC128" s="141"/>
      <c r="AD128" s="141"/>
      <c r="AE128" s="141"/>
      <c r="AF128" s="141"/>
      <c r="AG128" s="38"/>
      <c r="AH128" s="9"/>
      <c r="AI128" s="9"/>
      <c r="AJ128" s="9"/>
      <c r="AK128" s="9"/>
    </row>
    <row r="129" spans="1:37" s="10" customFormat="1" ht="51.75" hidden="1">
      <c r="A129" s="81" t="s">
        <v>93</v>
      </c>
      <c r="B129" s="146"/>
      <c r="C129" s="129"/>
      <c r="D129" s="140">
        <v>293</v>
      </c>
      <c r="E129" s="127">
        <f t="shared" si="45"/>
        <v>0</v>
      </c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27">
        <f t="shared" si="46"/>
        <v>0</v>
      </c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27">
        <f t="shared" si="50"/>
        <v>0</v>
      </c>
      <c r="AB129" s="141"/>
      <c r="AC129" s="141"/>
      <c r="AD129" s="141"/>
      <c r="AE129" s="141"/>
      <c r="AF129" s="141"/>
      <c r="AG129" s="38"/>
      <c r="AH129" s="9"/>
      <c r="AI129" s="9"/>
      <c r="AJ129" s="9"/>
      <c r="AK129" s="9"/>
    </row>
    <row r="130" spans="1:37" s="10" customFormat="1" ht="26.25" hidden="1">
      <c r="A130" s="81" t="s">
        <v>94</v>
      </c>
      <c r="B130" s="146"/>
      <c r="C130" s="129"/>
      <c r="D130" s="212">
        <v>296</v>
      </c>
      <c r="E130" s="127">
        <f t="shared" si="45"/>
        <v>0</v>
      </c>
      <c r="F130" s="133">
        <f>SUM(F131:F137)</f>
        <v>0</v>
      </c>
      <c r="G130" s="133">
        <f t="shared" ref="G130:O130" si="68">SUM(G131:G137)</f>
        <v>0</v>
      </c>
      <c r="H130" s="133">
        <f t="shared" si="68"/>
        <v>0</v>
      </c>
      <c r="I130" s="133">
        <f t="shared" si="68"/>
        <v>0</v>
      </c>
      <c r="J130" s="133">
        <f t="shared" si="68"/>
        <v>0</v>
      </c>
      <c r="K130" s="133">
        <f t="shared" si="68"/>
        <v>0</v>
      </c>
      <c r="L130" s="133">
        <f t="shared" si="68"/>
        <v>0</v>
      </c>
      <c r="M130" s="133">
        <f t="shared" si="68"/>
        <v>0</v>
      </c>
      <c r="N130" s="133">
        <f t="shared" si="68"/>
        <v>0</v>
      </c>
      <c r="O130" s="133">
        <f t="shared" si="68"/>
        <v>0</v>
      </c>
      <c r="P130" s="127">
        <f t="shared" si="46"/>
        <v>0</v>
      </c>
      <c r="Q130" s="133">
        <f>SUM(Q131:Q137)</f>
        <v>0</v>
      </c>
      <c r="R130" s="133">
        <f t="shared" ref="R130:Z130" si="69">SUM(R131:R137)</f>
        <v>0</v>
      </c>
      <c r="S130" s="133">
        <f t="shared" si="69"/>
        <v>0</v>
      </c>
      <c r="T130" s="133">
        <f t="shared" si="69"/>
        <v>0</v>
      </c>
      <c r="U130" s="133">
        <f t="shared" si="69"/>
        <v>0</v>
      </c>
      <c r="V130" s="133">
        <f t="shared" si="69"/>
        <v>0</v>
      </c>
      <c r="W130" s="133">
        <f t="shared" si="69"/>
        <v>0</v>
      </c>
      <c r="X130" s="133">
        <f t="shared" si="69"/>
        <v>0</v>
      </c>
      <c r="Y130" s="133">
        <f t="shared" si="69"/>
        <v>0</v>
      </c>
      <c r="Z130" s="133">
        <f t="shared" si="69"/>
        <v>0</v>
      </c>
      <c r="AA130" s="127">
        <f t="shared" si="50"/>
        <v>0</v>
      </c>
      <c r="AB130" s="133">
        <f>SUM(AB131:AB137)</f>
        <v>0</v>
      </c>
      <c r="AC130" s="133">
        <f t="shared" ref="AC130:AK130" si="70">SUM(AC131:AC137)</f>
        <v>0</v>
      </c>
      <c r="AD130" s="133">
        <f t="shared" si="70"/>
        <v>0</v>
      </c>
      <c r="AE130" s="133">
        <f t="shared" si="70"/>
        <v>0</v>
      </c>
      <c r="AF130" s="133">
        <f t="shared" si="70"/>
        <v>0</v>
      </c>
      <c r="AG130" s="34">
        <f t="shared" si="70"/>
        <v>0</v>
      </c>
      <c r="AH130" s="17">
        <f t="shared" si="70"/>
        <v>0</v>
      </c>
      <c r="AI130" s="17">
        <f t="shared" si="70"/>
        <v>0</v>
      </c>
      <c r="AJ130" s="17">
        <f t="shared" si="70"/>
        <v>0</v>
      </c>
      <c r="AK130" s="17">
        <f t="shared" si="70"/>
        <v>0</v>
      </c>
    </row>
    <row r="131" spans="1:37" ht="31.5" hidden="1" customHeight="1">
      <c r="A131" s="149" t="s">
        <v>95</v>
      </c>
      <c r="B131" s="150"/>
      <c r="C131" s="130"/>
      <c r="D131" s="213"/>
      <c r="E131" s="127">
        <f t="shared" si="45"/>
        <v>0</v>
      </c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27">
        <f t="shared" si="46"/>
        <v>0</v>
      </c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27">
        <f t="shared" si="50"/>
        <v>0</v>
      </c>
      <c r="AB131" s="137"/>
      <c r="AC131" s="137"/>
      <c r="AD131" s="137"/>
      <c r="AE131" s="137"/>
      <c r="AF131" s="137"/>
      <c r="AG131" s="36"/>
      <c r="AH131" s="7"/>
      <c r="AI131" s="7"/>
      <c r="AJ131" s="7"/>
      <c r="AK131" s="7"/>
    </row>
    <row r="132" spans="1:37" hidden="1">
      <c r="A132" s="149" t="s">
        <v>96</v>
      </c>
      <c r="B132" s="150"/>
      <c r="C132" s="130"/>
      <c r="D132" s="213"/>
      <c r="E132" s="127">
        <f t="shared" si="45"/>
        <v>0</v>
      </c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27">
        <f t="shared" si="46"/>
        <v>0</v>
      </c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27">
        <f t="shared" si="50"/>
        <v>0</v>
      </c>
      <c r="AB132" s="137"/>
      <c r="AC132" s="137"/>
      <c r="AD132" s="137"/>
      <c r="AE132" s="137"/>
      <c r="AF132" s="137"/>
      <c r="AG132" s="36"/>
      <c r="AH132" s="7"/>
      <c r="AI132" s="7"/>
      <c r="AJ132" s="7"/>
      <c r="AK132" s="7"/>
    </row>
    <row r="133" spans="1:37" hidden="1">
      <c r="A133" s="147" t="s">
        <v>69</v>
      </c>
      <c r="B133" s="148"/>
      <c r="C133" s="130"/>
      <c r="D133" s="213"/>
      <c r="E133" s="127">
        <f t="shared" si="45"/>
        <v>0</v>
      </c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27">
        <f t="shared" si="46"/>
        <v>0</v>
      </c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27">
        <f t="shared" si="50"/>
        <v>0</v>
      </c>
      <c r="AB133" s="137"/>
      <c r="AC133" s="137"/>
      <c r="AD133" s="137"/>
      <c r="AE133" s="137"/>
      <c r="AF133" s="137"/>
      <c r="AG133" s="36"/>
      <c r="AH133" s="7"/>
      <c r="AI133" s="7"/>
      <c r="AJ133" s="7"/>
      <c r="AK133" s="7"/>
    </row>
    <row r="134" spans="1:37" ht="26.25" hidden="1">
      <c r="A134" s="149" t="s">
        <v>97</v>
      </c>
      <c r="B134" s="148"/>
      <c r="C134" s="130"/>
      <c r="D134" s="213"/>
      <c r="E134" s="127">
        <f t="shared" si="45"/>
        <v>0</v>
      </c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27">
        <f t="shared" si="46"/>
        <v>0</v>
      </c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27">
        <f t="shared" si="50"/>
        <v>0</v>
      </c>
      <c r="AB134" s="137"/>
      <c r="AC134" s="137"/>
      <c r="AD134" s="137"/>
      <c r="AE134" s="137"/>
      <c r="AF134" s="137"/>
      <c r="AG134" s="36"/>
      <c r="AH134" s="7"/>
      <c r="AI134" s="7"/>
      <c r="AJ134" s="7"/>
      <c r="AK134" s="7"/>
    </row>
    <row r="135" spans="1:37" hidden="1">
      <c r="A135" s="147"/>
      <c r="B135" s="148"/>
      <c r="C135" s="130"/>
      <c r="D135" s="213"/>
      <c r="E135" s="127">
        <f t="shared" ref="E135:E182" si="71">F135+G135+H135+I135+J135+K135+L135+M135+N135+O135</f>
        <v>0</v>
      </c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27">
        <f t="shared" ref="P135:P182" si="72">Q135+R135+S135+T135+U135+V135+W135+X135+Y135+Z135</f>
        <v>0</v>
      </c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27">
        <f t="shared" si="50"/>
        <v>0</v>
      </c>
      <c r="AB135" s="137"/>
      <c r="AC135" s="137"/>
      <c r="AD135" s="137"/>
      <c r="AE135" s="137"/>
      <c r="AF135" s="137"/>
      <c r="AG135" s="36"/>
      <c r="AH135" s="7"/>
      <c r="AI135" s="7"/>
      <c r="AJ135" s="7"/>
      <c r="AK135" s="7"/>
    </row>
    <row r="136" spans="1:37" hidden="1">
      <c r="A136" s="147"/>
      <c r="B136" s="148"/>
      <c r="C136" s="130"/>
      <c r="D136" s="213"/>
      <c r="E136" s="127">
        <f t="shared" si="71"/>
        <v>0</v>
      </c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27">
        <f t="shared" si="72"/>
        <v>0</v>
      </c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27">
        <f t="shared" si="50"/>
        <v>0</v>
      </c>
      <c r="AB136" s="137"/>
      <c r="AC136" s="137"/>
      <c r="AD136" s="137"/>
      <c r="AE136" s="137"/>
      <c r="AF136" s="137"/>
      <c r="AG136" s="36"/>
      <c r="AH136" s="7"/>
      <c r="AI136" s="7"/>
      <c r="AJ136" s="7"/>
      <c r="AK136" s="7"/>
    </row>
    <row r="137" spans="1:37" hidden="1">
      <c r="A137" s="82"/>
      <c r="B137" s="165"/>
      <c r="C137" s="130"/>
      <c r="D137" s="214"/>
      <c r="E137" s="127">
        <f t="shared" si="71"/>
        <v>0</v>
      </c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27">
        <f t="shared" si="72"/>
        <v>0</v>
      </c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27">
        <f t="shared" si="50"/>
        <v>0</v>
      </c>
      <c r="AB137" s="137"/>
      <c r="AC137" s="137"/>
      <c r="AD137" s="137"/>
      <c r="AE137" s="137"/>
      <c r="AF137" s="137"/>
      <c r="AG137" s="36"/>
      <c r="AH137" s="7"/>
      <c r="AI137" s="7"/>
      <c r="AJ137" s="7"/>
      <c r="AK137" s="7"/>
    </row>
    <row r="138" spans="1:37" s="13" customFormat="1" ht="27">
      <c r="A138" s="81" t="s">
        <v>98</v>
      </c>
      <c r="B138" s="146"/>
      <c r="C138" s="129">
        <v>300</v>
      </c>
      <c r="D138" s="129"/>
      <c r="E138" s="126">
        <f t="shared" si="71"/>
        <v>1745864.79</v>
      </c>
      <c r="F138" s="133">
        <f>F139+F152+F153+F154+F181</f>
        <v>0</v>
      </c>
      <c r="G138" s="133">
        <f t="shared" ref="G138:O138" si="73">G139+G152+G153+G154+G181</f>
        <v>0</v>
      </c>
      <c r="H138" s="134">
        <f t="shared" si="73"/>
        <v>1717198.79</v>
      </c>
      <c r="I138" s="134">
        <f t="shared" si="73"/>
        <v>28666</v>
      </c>
      <c r="J138" s="133">
        <f t="shared" si="73"/>
        <v>0</v>
      </c>
      <c r="K138" s="133">
        <f t="shared" si="73"/>
        <v>0</v>
      </c>
      <c r="L138" s="133">
        <f t="shared" si="73"/>
        <v>0</v>
      </c>
      <c r="M138" s="133">
        <f t="shared" si="73"/>
        <v>0</v>
      </c>
      <c r="N138" s="133">
        <f t="shared" si="73"/>
        <v>0</v>
      </c>
      <c r="O138" s="133">
        <f t="shared" si="73"/>
        <v>0</v>
      </c>
      <c r="P138" s="127">
        <f t="shared" si="72"/>
        <v>0</v>
      </c>
      <c r="Q138" s="133">
        <f>Q139+Q152+Q153+Q154+Q181</f>
        <v>0</v>
      </c>
      <c r="R138" s="133">
        <f t="shared" ref="R138:Z138" si="74">R139+R152+R153+R154+R181</f>
        <v>0</v>
      </c>
      <c r="S138" s="133">
        <f t="shared" si="74"/>
        <v>0</v>
      </c>
      <c r="T138" s="133">
        <f t="shared" si="74"/>
        <v>0</v>
      </c>
      <c r="U138" s="133">
        <f t="shared" si="74"/>
        <v>0</v>
      </c>
      <c r="V138" s="133">
        <f t="shared" si="74"/>
        <v>0</v>
      </c>
      <c r="W138" s="133">
        <f t="shared" si="74"/>
        <v>0</v>
      </c>
      <c r="X138" s="133">
        <f t="shared" si="74"/>
        <v>0</v>
      </c>
      <c r="Y138" s="133">
        <f t="shared" si="74"/>
        <v>0</v>
      </c>
      <c r="Z138" s="133">
        <f t="shared" si="74"/>
        <v>0</v>
      </c>
      <c r="AA138" s="127">
        <f t="shared" si="50"/>
        <v>0</v>
      </c>
      <c r="AB138" s="133">
        <f>AB139+AB152+AB153+AB154+AB181</f>
        <v>0</v>
      </c>
      <c r="AC138" s="133">
        <f t="shared" ref="AC138:AK138" si="75">AC139+AC152+AC153+AC154+AC181</f>
        <v>0</v>
      </c>
      <c r="AD138" s="133">
        <f t="shared" si="75"/>
        <v>0</v>
      </c>
      <c r="AE138" s="133">
        <f t="shared" si="75"/>
        <v>0</v>
      </c>
      <c r="AF138" s="133">
        <f t="shared" si="75"/>
        <v>0</v>
      </c>
      <c r="AG138" s="34">
        <f t="shared" si="75"/>
        <v>0</v>
      </c>
      <c r="AH138" s="18">
        <f t="shared" si="75"/>
        <v>0</v>
      </c>
      <c r="AI138" s="18">
        <f t="shared" si="75"/>
        <v>0</v>
      </c>
      <c r="AJ138" s="18">
        <f t="shared" si="75"/>
        <v>0</v>
      </c>
      <c r="AK138" s="18">
        <f t="shared" si="75"/>
        <v>0</v>
      </c>
    </row>
    <row r="139" spans="1:37" s="13" customFormat="1" ht="27">
      <c r="A139" s="81" t="s">
        <v>99</v>
      </c>
      <c r="B139" s="146"/>
      <c r="C139" s="129">
        <v>310</v>
      </c>
      <c r="D139" s="129"/>
      <c r="E139" s="126">
        <f t="shared" si="71"/>
        <v>1717198.79</v>
      </c>
      <c r="F139" s="133">
        <f>SUM(F140:F151)</f>
        <v>0</v>
      </c>
      <c r="G139" s="133">
        <f t="shared" ref="G139:O139" si="76">SUM(G140:G151)</f>
        <v>0</v>
      </c>
      <c r="H139" s="134">
        <f t="shared" si="76"/>
        <v>1717198.79</v>
      </c>
      <c r="I139" s="133">
        <f t="shared" si="76"/>
        <v>0</v>
      </c>
      <c r="J139" s="133">
        <f t="shared" si="76"/>
        <v>0</v>
      </c>
      <c r="K139" s="133">
        <f t="shared" si="76"/>
        <v>0</v>
      </c>
      <c r="L139" s="133">
        <f t="shared" si="76"/>
        <v>0</v>
      </c>
      <c r="M139" s="133">
        <f t="shared" si="76"/>
        <v>0</v>
      </c>
      <c r="N139" s="133">
        <f t="shared" si="76"/>
        <v>0</v>
      </c>
      <c r="O139" s="133">
        <f t="shared" si="76"/>
        <v>0</v>
      </c>
      <c r="P139" s="127">
        <f t="shared" si="72"/>
        <v>0</v>
      </c>
      <c r="Q139" s="133">
        <f>SUM(Q140:Q151)</f>
        <v>0</v>
      </c>
      <c r="R139" s="133">
        <f t="shared" ref="R139:Z139" si="77">SUM(R140:R151)</f>
        <v>0</v>
      </c>
      <c r="S139" s="133">
        <f t="shared" si="77"/>
        <v>0</v>
      </c>
      <c r="T139" s="133">
        <f t="shared" si="77"/>
        <v>0</v>
      </c>
      <c r="U139" s="133">
        <f t="shared" si="77"/>
        <v>0</v>
      </c>
      <c r="V139" s="133">
        <f t="shared" si="77"/>
        <v>0</v>
      </c>
      <c r="W139" s="133">
        <f t="shared" si="77"/>
        <v>0</v>
      </c>
      <c r="X139" s="133">
        <f t="shared" si="77"/>
        <v>0</v>
      </c>
      <c r="Y139" s="133">
        <f t="shared" si="77"/>
        <v>0</v>
      </c>
      <c r="Z139" s="133">
        <f t="shared" si="77"/>
        <v>0</v>
      </c>
      <c r="AA139" s="127">
        <f t="shared" si="50"/>
        <v>0</v>
      </c>
      <c r="AB139" s="133">
        <f>SUM(AB140:AB151)</f>
        <v>0</v>
      </c>
      <c r="AC139" s="133">
        <f t="shared" ref="AC139:AK139" si="78">SUM(AC140:AC151)</f>
        <v>0</v>
      </c>
      <c r="AD139" s="133">
        <f t="shared" si="78"/>
        <v>0</v>
      </c>
      <c r="AE139" s="133">
        <f t="shared" si="78"/>
        <v>0</v>
      </c>
      <c r="AF139" s="133">
        <f t="shared" si="78"/>
        <v>0</v>
      </c>
      <c r="AG139" s="34">
        <f t="shared" si="78"/>
        <v>0</v>
      </c>
      <c r="AH139" s="18">
        <f t="shared" si="78"/>
        <v>0</v>
      </c>
      <c r="AI139" s="18">
        <f t="shared" si="78"/>
        <v>0</v>
      </c>
      <c r="AJ139" s="18">
        <f t="shared" si="78"/>
        <v>0</v>
      </c>
      <c r="AK139" s="18">
        <f t="shared" si="78"/>
        <v>0</v>
      </c>
    </row>
    <row r="140" spans="1:37" hidden="1">
      <c r="A140" s="82" t="s">
        <v>100</v>
      </c>
      <c r="B140" s="165"/>
      <c r="C140" s="130"/>
      <c r="D140" s="130"/>
      <c r="E140" s="127">
        <f t="shared" si="71"/>
        <v>0</v>
      </c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27">
        <f t="shared" si="72"/>
        <v>0</v>
      </c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27">
        <f t="shared" si="50"/>
        <v>0</v>
      </c>
      <c r="AB140" s="137"/>
      <c r="AC140" s="137"/>
      <c r="AD140" s="137"/>
      <c r="AE140" s="137"/>
      <c r="AF140" s="137"/>
      <c r="AG140" s="36"/>
      <c r="AH140" s="7"/>
      <c r="AI140" s="7"/>
      <c r="AJ140" s="7"/>
      <c r="AK140" s="7"/>
    </row>
    <row r="141" spans="1:37" hidden="1">
      <c r="A141" s="82" t="s">
        <v>101</v>
      </c>
      <c r="B141" s="165"/>
      <c r="C141" s="130"/>
      <c r="D141" s="130"/>
      <c r="E141" s="127">
        <f t="shared" si="71"/>
        <v>0</v>
      </c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27">
        <f t="shared" si="72"/>
        <v>0</v>
      </c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27">
        <f t="shared" si="50"/>
        <v>0</v>
      </c>
      <c r="AB141" s="137"/>
      <c r="AC141" s="137"/>
      <c r="AD141" s="137"/>
      <c r="AE141" s="137"/>
      <c r="AF141" s="137"/>
      <c r="AG141" s="36"/>
      <c r="AH141" s="7"/>
      <c r="AI141" s="7"/>
      <c r="AJ141" s="7"/>
      <c r="AK141" s="7"/>
    </row>
    <row r="142" spans="1:37" hidden="1">
      <c r="A142" s="82" t="s">
        <v>102</v>
      </c>
      <c r="B142" s="165"/>
      <c r="C142" s="130"/>
      <c r="D142" s="130"/>
      <c r="E142" s="127">
        <f t="shared" si="71"/>
        <v>0</v>
      </c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27">
        <f t="shared" si="72"/>
        <v>0</v>
      </c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27">
        <f t="shared" si="50"/>
        <v>0</v>
      </c>
      <c r="AB142" s="137"/>
      <c r="AC142" s="137"/>
      <c r="AD142" s="137"/>
      <c r="AE142" s="137"/>
      <c r="AF142" s="137"/>
      <c r="AG142" s="36"/>
      <c r="AH142" s="7"/>
      <c r="AI142" s="7"/>
      <c r="AJ142" s="7"/>
      <c r="AK142" s="7"/>
    </row>
    <row r="143" spans="1:37" hidden="1">
      <c r="A143" s="82" t="s">
        <v>103</v>
      </c>
      <c r="B143" s="165"/>
      <c r="C143" s="130"/>
      <c r="D143" s="130"/>
      <c r="E143" s="127">
        <f t="shared" si="71"/>
        <v>0</v>
      </c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27">
        <f t="shared" si="72"/>
        <v>0</v>
      </c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27">
        <f t="shared" si="50"/>
        <v>0</v>
      </c>
      <c r="AB143" s="137"/>
      <c r="AC143" s="137"/>
      <c r="AD143" s="137"/>
      <c r="AE143" s="137"/>
      <c r="AF143" s="137"/>
      <c r="AG143" s="36"/>
      <c r="AH143" s="7"/>
      <c r="AI143" s="7"/>
      <c r="AJ143" s="7"/>
      <c r="AK143" s="7"/>
    </row>
    <row r="144" spans="1:37" ht="26.25" hidden="1">
      <c r="A144" s="82" t="s">
        <v>104</v>
      </c>
      <c r="B144" s="165"/>
      <c r="C144" s="130"/>
      <c r="D144" s="130"/>
      <c r="E144" s="127">
        <f t="shared" si="71"/>
        <v>0</v>
      </c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27">
        <f t="shared" si="72"/>
        <v>0</v>
      </c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27">
        <f t="shared" si="50"/>
        <v>0</v>
      </c>
      <c r="AB144" s="137"/>
      <c r="AC144" s="137"/>
      <c r="AD144" s="137"/>
      <c r="AE144" s="137"/>
      <c r="AF144" s="137"/>
      <c r="AG144" s="36"/>
      <c r="AH144" s="7"/>
      <c r="AI144" s="7"/>
      <c r="AJ144" s="7"/>
      <c r="AK144" s="7"/>
    </row>
    <row r="145" spans="1:37" hidden="1">
      <c r="A145" s="82"/>
      <c r="B145" s="165"/>
      <c r="C145" s="130"/>
      <c r="D145" s="130"/>
      <c r="E145" s="127">
        <f t="shared" si="71"/>
        <v>0</v>
      </c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27">
        <f t="shared" si="72"/>
        <v>0</v>
      </c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27">
        <f t="shared" si="50"/>
        <v>0</v>
      </c>
      <c r="AB145" s="137"/>
      <c r="AC145" s="137"/>
      <c r="AD145" s="137"/>
      <c r="AE145" s="137"/>
      <c r="AF145" s="137"/>
      <c r="AG145" s="36"/>
      <c r="AH145" s="7"/>
      <c r="AI145" s="7"/>
      <c r="AJ145" s="7"/>
      <c r="AK145" s="7"/>
    </row>
    <row r="146" spans="1:37">
      <c r="A146" s="82" t="s">
        <v>105</v>
      </c>
      <c r="B146" s="165"/>
      <c r="C146" s="130"/>
      <c r="D146" s="130"/>
      <c r="E146" s="126">
        <f t="shared" si="71"/>
        <v>1717198.79</v>
      </c>
      <c r="F146" s="137"/>
      <c r="G146" s="137"/>
      <c r="H146" s="138">
        <v>1717198.79</v>
      </c>
      <c r="I146" s="137"/>
      <c r="J146" s="137"/>
      <c r="K146" s="137"/>
      <c r="L146" s="137"/>
      <c r="M146" s="137"/>
      <c r="N146" s="137"/>
      <c r="O146" s="137"/>
      <c r="P146" s="127">
        <f t="shared" si="72"/>
        <v>0</v>
      </c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27">
        <f t="shared" si="50"/>
        <v>0</v>
      </c>
      <c r="AB146" s="137"/>
      <c r="AC146" s="137"/>
      <c r="AD146" s="137"/>
      <c r="AE146" s="137"/>
      <c r="AF146" s="137"/>
      <c r="AG146" s="36"/>
      <c r="AH146" s="7"/>
      <c r="AI146" s="7"/>
      <c r="AJ146" s="7"/>
      <c r="AK146" s="7"/>
    </row>
    <row r="147" spans="1:37" hidden="1">
      <c r="A147" s="82"/>
      <c r="B147" s="165"/>
      <c r="C147" s="130"/>
      <c r="D147" s="130"/>
      <c r="E147" s="127">
        <f t="shared" si="71"/>
        <v>0</v>
      </c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27">
        <f t="shared" si="72"/>
        <v>0</v>
      </c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27">
        <f t="shared" si="50"/>
        <v>0</v>
      </c>
      <c r="AB147" s="137"/>
      <c r="AC147" s="137"/>
      <c r="AD147" s="137"/>
      <c r="AE147" s="137"/>
      <c r="AF147" s="137"/>
      <c r="AG147" s="36"/>
      <c r="AH147" s="7"/>
      <c r="AI147" s="7"/>
      <c r="AJ147" s="7"/>
      <c r="AK147" s="7"/>
    </row>
    <row r="148" spans="1:37" hidden="1">
      <c r="A148" s="82"/>
      <c r="B148" s="165"/>
      <c r="C148" s="130"/>
      <c r="D148" s="130"/>
      <c r="E148" s="127">
        <f t="shared" si="71"/>
        <v>0</v>
      </c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27">
        <f t="shared" si="72"/>
        <v>0</v>
      </c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27">
        <f t="shared" si="50"/>
        <v>0</v>
      </c>
      <c r="AB148" s="137"/>
      <c r="AC148" s="137"/>
      <c r="AD148" s="137"/>
      <c r="AE148" s="137"/>
      <c r="AF148" s="137"/>
      <c r="AG148" s="36"/>
      <c r="AH148" s="7"/>
      <c r="AI148" s="7"/>
      <c r="AJ148" s="7"/>
      <c r="AK148" s="7"/>
    </row>
    <row r="149" spans="1:37" hidden="1">
      <c r="A149" s="82"/>
      <c r="B149" s="165"/>
      <c r="C149" s="130"/>
      <c r="D149" s="130"/>
      <c r="E149" s="127">
        <f t="shared" si="71"/>
        <v>0</v>
      </c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27">
        <f t="shared" si="72"/>
        <v>0</v>
      </c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27">
        <f t="shared" si="50"/>
        <v>0</v>
      </c>
      <c r="AB149" s="137"/>
      <c r="AC149" s="137"/>
      <c r="AD149" s="137"/>
      <c r="AE149" s="137"/>
      <c r="AF149" s="137"/>
      <c r="AG149" s="36"/>
      <c r="AH149" s="7"/>
      <c r="AI149" s="7"/>
      <c r="AJ149" s="7"/>
      <c r="AK149" s="7"/>
    </row>
    <row r="150" spans="1:37" hidden="1">
      <c r="A150" s="82"/>
      <c r="B150" s="165"/>
      <c r="C150" s="130"/>
      <c r="D150" s="130"/>
      <c r="E150" s="127">
        <f t="shared" si="71"/>
        <v>0</v>
      </c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27">
        <f t="shared" si="72"/>
        <v>0</v>
      </c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27">
        <f t="shared" si="50"/>
        <v>0</v>
      </c>
      <c r="AB150" s="137"/>
      <c r="AC150" s="137"/>
      <c r="AD150" s="137"/>
      <c r="AE150" s="137"/>
      <c r="AF150" s="137"/>
      <c r="AG150" s="36"/>
      <c r="AH150" s="7"/>
      <c r="AI150" s="7"/>
      <c r="AJ150" s="7"/>
      <c r="AK150" s="7"/>
    </row>
    <row r="151" spans="1:37" hidden="1">
      <c r="A151" s="82"/>
      <c r="B151" s="165"/>
      <c r="C151" s="130"/>
      <c r="D151" s="130"/>
      <c r="E151" s="127">
        <f t="shared" si="71"/>
        <v>0</v>
      </c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27">
        <f t="shared" si="72"/>
        <v>0</v>
      </c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27">
        <f t="shared" si="50"/>
        <v>0</v>
      </c>
      <c r="AB151" s="137"/>
      <c r="AC151" s="137"/>
      <c r="AD151" s="137"/>
      <c r="AE151" s="137"/>
      <c r="AF151" s="137"/>
      <c r="AG151" s="36"/>
      <c r="AH151" s="7"/>
      <c r="AI151" s="7"/>
      <c r="AJ151" s="7"/>
      <c r="AK151" s="7"/>
    </row>
    <row r="152" spans="1:37" s="13" customFormat="1" ht="27" hidden="1">
      <c r="A152" s="81" t="s">
        <v>106</v>
      </c>
      <c r="B152" s="146"/>
      <c r="C152" s="129">
        <v>320</v>
      </c>
      <c r="D152" s="129"/>
      <c r="E152" s="127">
        <f t="shared" si="71"/>
        <v>0</v>
      </c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27">
        <f t="shared" si="72"/>
        <v>0</v>
      </c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27">
        <f t="shared" si="50"/>
        <v>0</v>
      </c>
      <c r="AB152" s="141"/>
      <c r="AC152" s="141"/>
      <c r="AD152" s="141"/>
      <c r="AE152" s="141"/>
      <c r="AF152" s="141"/>
      <c r="AG152" s="38"/>
      <c r="AH152" s="12"/>
      <c r="AI152" s="12"/>
      <c r="AJ152" s="12"/>
      <c r="AK152" s="12"/>
    </row>
    <row r="153" spans="1:37" s="13" customFormat="1" ht="27" hidden="1">
      <c r="A153" s="81" t="s">
        <v>107</v>
      </c>
      <c r="B153" s="146"/>
      <c r="C153" s="129">
        <v>330</v>
      </c>
      <c r="D153" s="129"/>
      <c r="E153" s="127">
        <f t="shared" si="71"/>
        <v>0</v>
      </c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27">
        <f t="shared" si="72"/>
        <v>0</v>
      </c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27">
        <f t="shared" si="50"/>
        <v>0</v>
      </c>
      <c r="AB153" s="141"/>
      <c r="AC153" s="141"/>
      <c r="AD153" s="141"/>
      <c r="AE153" s="141"/>
      <c r="AF153" s="141"/>
      <c r="AG153" s="38"/>
      <c r="AH153" s="12"/>
      <c r="AI153" s="12"/>
      <c r="AJ153" s="12"/>
      <c r="AK153" s="12"/>
    </row>
    <row r="154" spans="1:37" s="13" customFormat="1" ht="27">
      <c r="A154" s="81" t="s">
        <v>108</v>
      </c>
      <c r="B154" s="146"/>
      <c r="C154" s="129">
        <v>340</v>
      </c>
      <c r="D154" s="129"/>
      <c r="E154" s="126">
        <f t="shared" si="71"/>
        <v>28666</v>
      </c>
      <c r="F154" s="133">
        <f>F155+F156+F157+F158+F159+F160+F173</f>
        <v>0</v>
      </c>
      <c r="G154" s="133">
        <f t="shared" ref="G154:O154" si="79">G155+G156+G157+G158+G159+G160+G173</f>
        <v>0</v>
      </c>
      <c r="H154" s="133">
        <f t="shared" si="79"/>
        <v>0</v>
      </c>
      <c r="I154" s="134">
        <f t="shared" si="79"/>
        <v>28666</v>
      </c>
      <c r="J154" s="133">
        <f t="shared" si="79"/>
        <v>0</v>
      </c>
      <c r="K154" s="133">
        <f t="shared" si="79"/>
        <v>0</v>
      </c>
      <c r="L154" s="133">
        <f t="shared" si="79"/>
        <v>0</v>
      </c>
      <c r="M154" s="133">
        <f t="shared" si="79"/>
        <v>0</v>
      </c>
      <c r="N154" s="133">
        <f t="shared" si="79"/>
        <v>0</v>
      </c>
      <c r="O154" s="133">
        <f t="shared" si="79"/>
        <v>0</v>
      </c>
      <c r="P154" s="127">
        <f t="shared" si="72"/>
        <v>0</v>
      </c>
      <c r="Q154" s="133">
        <f>Q155+Q156+Q157+Q158+Q159+Q160+Q173</f>
        <v>0</v>
      </c>
      <c r="R154" s="133">
        <f t="shared" ref="R154:Z154" si="80">R155+R156+R157+R158+R159+R160+R173</f>
        <v>0</v>
      </c>
      <c r="S154" s="133">
        <f t="shared" si="80"/>
        <v>0</v>
      </c>
      <c r="T154" s="133">
        <f t="shared" si="80"/>
        <v>0</v>
      </c>
      <c r="U154" s="133">
        <f t="shared" si="80"/>
        <v>0</v>
      </c>
      <c r="V154" s="133">
        <f t="shared" si="80"/>
        <v>0</v>
      </c>
      <c r="W154" s="133">
        <f t="shared" si="80"/>
        <v>0</v>
      </c>
      <c r="X154" s="133">
        <f t="shared" si="80"/>
        <v>0</v>
      </c>
      <c r="Y154" s="133">
        <f t="shared" si="80"/>
        <v>0</v>
      </c>
      <c r="Z154" s="133">
        <f t="shared" si="80"/>
        <v>0</v>
      </c>
      <c r="AA154" s="127">
        <f t="shared" si="50"/>
        <v>0</v>
      </c>
      <c r="AB154" s="133">
        <f>AB155+AB156+AB157+AB158+AB159+AB160+AB173</f>
        <v>0</v>
      </c>
      <c r="AC154" s="133">
        <f t="shared" ref="AC154:AK154" si="81">AC155+AC156+AC157+AC158+AC159+AC160+AC173</f>
        <v>0</v>
      </c>
      <c r="AD154" s="133">
        <f t="shared" si="81"/>
        <v>0</v>
      </c>
      <c r="AE154" s="133">
        <f t="shared" si="81"/>
        <v>0</v>
      </c>
      <c r="AF154" s="133">
        <f t="shared" si="81"/>
        <v>0</v>
      </c>
      <c r="AG154" s="34">
        <f t="shared" si="81"/>
        <v>0</v>
      </c>
      <c r="AH154" s="18">
        <f t="shared" si="81"/>
        <v>0</v>
      </c>
      <c r="AI154" s="18">
        <f t="shared" si="81"/>
        <v>0</v>
      </c>
      <c r="AJ154" s="18">
        <f t="shared" si="81"/>
        <v>0</v>
      </c>
      <c r="AK154" s="18">
        <f t="shared" si="81"/>
        <v>0</v>
      </c>
    </row>
    <row r="155" spans="1:37" s="10" customFormat="1" ht="51.75" hidden="1">
      <c r="A155" s="81" t="s">
        <v>109</v>
      </c>
      <c r="B155" s="146"/>
      <c r="C155" s="129"/>
      <c r="D155" s="140">
        <v>341</v>
      </c>
      <c r="E155" s="127">
        <f t="shared" si="71"/>
        <v>0</v>
      </c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27">
        <f t="shared" si="72"/>
        <v>0</v>
      </c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27">
        <f t="shared" si="50"/>
        <v>0</v>
      </c>
      <c r="AB155" s="141"/>
      <c r="AC155" s="141"/>
      <c r="AD155" s="141"/>
      <c r="AE155" s="141"/>
      <c r="AF155" s="141"/>
      <c r="AG155" s="38"/>
      <c r="AH155" s="9"/>
      <c r="AI155" s="9"/>
      <c r="AJ155" s="9"/>
      <c r="AK155" s="9"/>
    </row>
    <row r="156" spans="1:37" s="10" customFormat="1" ht="26.25" hidden="1">
      <c r="A156" s="81" t="s">
        <v>110</v>
      </c>
      <c r="B156" s="146"/>
      <c r="C156" s="129"/>
      <c r="D156" s="140">
        <v>342</v>
      </c>
      <c r="E156" s="127">
        <f t="shared" si="71"/>
        <v>0</v>
      </c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27">
        <f t="shared" si="72"/>
        <v>0</v>
      </c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27">
        <f t="shared" si="50"/>
        <v>0</v>
      </c>
      <c r="AB156" s="141"/>
      <c r="AC156" s="141"/>
      <c r="AD156" s="141"/>
      <c r="AE156" s="141"/>
      <c r="AF156" s="141"/>
      <c r="AG156" s="38"/>
      <c r="AH156" s="9"/>
      <c r="AI156" s="9"/>
      <c r="AJ156" s="9"/>
      <c r="AK156" s="9"/>
    </row>
    <row r="157" spans="1:37" s="10" customFormat="1" ht="39" hidden="1">
      <c r="A157" s="81" t="s">
        <v>111</v>
      </c>
      <c r="B157" s="146"/>
      <c r="C157" s="129"/>
      <c r="D157" s="140">
        <v>343</v>
      </c>
      <c r="E157" s="127">
        <f t="shared" si="71"/>
        <v>0</v>
      </c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27">
        <f t="shared" si="72"/>
        <v>0</v>
      </c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27">
        <f t="shared" ref="AA157:AA182" si="82">AB157+AC157+AD157+AE157+AF157+AG157+AH157+AI157+AJ157+AK157</f>
        <v>0</v>
      </c>
      <c r="AB157" s="141"/>
      <c r="AC157" s="141"/>
      <c r="AD157" s="141"/>
      <c r="AE157" s="141"/>
      <c r="AF157" s="141"/>
      <c r="AG157" s="38"/>
      <c r="AH157" s="9"/>
      <c r="AI157" s="9"/>
      <c r="AJ157" s="9"/>
      <c r="AK157" s="9"/>
    </row>
    <row r="158" spans="1:37" s="10" customFormat="1" ht="26.25" hidden="1">
      <c r="A158" s="81" t="s">
        <v>112</v>
      </c>
      <c r="B158" s="146"/>
      <c r="C158" s="129"/>
      <c r="D158" s="140">
        <v>344</v>
      </c>
      <c r="E158" s="127">
        <f t="shared" si="71"/>
        <v>0</v>
      </c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27">
        <f t="shared" si="72"/>
        <v>0</v>
      </c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27">
        <f t="shared" si="82"/>
        <v>0</v>
      </c>
      <c r="AB158" s="141"/>
      <c r="AC158" s="141"/>
      <c r="AD158" s="141"/>
      <c r="AE158" s="141"/>
      <c r="AF158" s="141"/>
      <c r="AG158" s="38"/>
      <c r="AH158" s="9"/>
      <c r="AI158" s="9"/>
      <c r="AJ158" s="9"/>
      <c r="AK158" s="9"/>
    </row>
    <row r="159" spans="1:37" s="10" customFormat="1" ht="26.25" hidden="1">
      <c r="A159" s="81" t="s">
        <v>113</v>
      </c>
      <c r="B159" s="146"/>
      <c r="C159" s="129"/>
      <c r="D159" s="140">
        <v>345</v>
      </c>
      <c r="E159" s="127">
        <f t="shared" si="71"/>
        <v>0</v>
      </c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27">
        <f t="shared" si="72"/>
        <v>0</v>
      </c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27">
        <f t="shared" si="82"/>
        <v>0</v>
      </c>
      <c r="AB159" s="141"/>
      <c r="AC159" s="141"/>
      <c r="AD159" s="141"/>
      <c r="AE159" s="141"/>
      <c r="AF159" s="141"/>
      <c r="AG159" s="38"/>
      <c r="AH159" s="9"/>
      <c r="AI159" s="9"/>
      <c r="AJ159" s="9"/>
      <c r="AK159" s="9"/>
    </row>
    <row r="160" spans="1:37" s="10" customFormat="1" ht="39" hidden="1">
      <c r="A160" s="81" t="s">
        <v>114</v>
      </c>
      <c r="B160" s="146"/>
      <c r="C160" s="129"/>
      <c r="D160" s="212">
        <v>346</v>
      </c>
      <c r="E160" s="127">
        <f t="shared" si="71"/>
        <v>0</v>
      </c>
      <c r="F160" s="133">
        <f>SUM(F161:F172)</f>
        <v>0</v>
      </c>
      <c r="G160" s="133">
        <f t="shared" ref="G160:O160" si="83">SUM(G161:G172)</f>
        <v>0</v>
      </c>
      <c r="H160" s="133">
        <f t="shared" si="83"/>
        <v>0</v>
      </c>
      <c r="I160" s="133">
        <f t="shared" si="83"/>
        <v>0</v>
      </c>
      <c r="J160" s="133">
        <f t="shared" si="83"/>
        <v>0</v>
      </c>
      <c r="K160" s="133">
        <f t="shared" si="83"/>
        <v>0</v>
      </c>
      <c r="L160" s="133">
        <f t="shared" si="83"/>
        <v>0</v>
      </c>
      <c r="M160" s="133">
        <f t="shared" si="83"/>
        <v>0</v>
      </c>
      <c r="N160" s="133">
        <f t="shared" si="83"/>
        <v>0</v>
      </c>
      <c r="O160" s="133">
        <f t="shared" si="83"/>
        <v>0</v>
      </c>
      <c r="P160" s="127">
        <f t="shared" si="72"/>
        <v>0</v>
      </c>
      <c r="Q160" s="133">
        <f>SUM(Q161:Q172)</f>
        <v>0</v>
      </c>
      <c r="R160" s="133">
        <f t="shared" ref="R160:Z160" si="84">SUM(R161:R172)</f>
        <v>0</v>
      </c>
      <c r="S160" s="133">
        <f t="shared" si="84"/>
        <v>0</v>
      </c>
      <c r="T160" s="133">
        <f t="shared" si="84"/>
        <v>0</v>
      </c>
      <c r="U160" s="133">
        <f t="shared" si="84"/>
        <v>0</v>
      </c>
      <c r="V160" s="133">
        <f t="shared" si="84"/>
        <v>0</v>
      </c>
      <c r="W160" s="133">
        <f t="shared" si="84"/>
        <v>0</v>
      </c>
      <c r="X160" s="133">
        <f t="shared" si="84"/>
        <v>0</v>
      </c>
      <c r="Y160" s="133">
        <f t="shared" si="84"/>
        <v>0</v>
      </c>
      <c r="Z160" s="133">
        <f t="shared" si="84"/>
        <v>0</v>
      </c>
      <c r="AA160" s="127">
        <f t="shared" si="82"/>
        <v>0</v>
      </c>
      <c r="AB160" s="133">
        <f>SUM(AB161:AB172)</f>
        <v>0</v>
      </c>
      <c r="AC160" s="133">
        <f t="shared" ref="AC160:AK160" si="85">SUM(AC161:AC172)</f>
        <v>0</v>
      </c>
      <c r="AD160" s="133">
        <f t="shared" si="85"/>
        <v>0</v>
      </c>
      <c r="AE160" s="133">
        <f t="shared" si="85"/>
        <v>0</v>
      </c>
      <c r="AF160" s="133">
        <f t="shared" si="85"/>
        <v>0</v>
      </c>
      <c r="AG160" s="34">
        <f t="shared" si="85"/>
        <v>0</v>
      </c>
      <c r="AH160" s="17">
        <f t="shared" si="85"/>
        <v>0</v>
      </c>
      <c r="AI160" s="17">
        <f t="shared" si="85"/>
        <v>0</v>
      </c>
      <c r="AJ160" s="17">
        <f t="shared" si="85"/>
        <v>0</v>
      </c>
      <c r="AK160" s="17">
        <f t="shared" si="85"/>
        <v>0</v>
      </c>
    </row>
    <row r="161" spans="1:37" ht="39" hidden="1">
      <c r="A161" s="149" t="s">
        <v>115</v>
      </c>
      <c r="B161" s="150"/>
      <c r="C161" s="130"/>
      <c r="D161" s="213"/>
      <c r="E161" s="127">
        <f t="shared" si="71"/>
        <v>0</v>
      </c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27">
        <f t="shared" si="72"/>
        <v>0</v>
      </c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27">
        <f t="shared" si="82"/>
        <v>0</v>
      </c>
      <c r="AB161" s="137"/>
      <c r="AC161" s="137"/>
      <c r="AD161" s="137"/>
      <c r="AE161" s="137"/>
      <c r="AF161" s="137"/>
      <c r="AG161" s="36"/>
      <c r="AH161" s="7"/>
      <c r="AI161" s="7"/>
      <c r="AJ161" s="7"/>
      <c r="AK161" s="7"/>
    </row>
    <row r="162" spans="1:37" hidden="1">
      <c r="A162" s="149"/>
      <c r="B162" s="150"/>
      <c r="C162" s="130"/>
      <c r="D162" s="213"/>
      <c r="E162" s="127">
        <f t="shared" si="71"/>
        <v>0</v>
      </c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27">
        <f t="shared" si="72"/>
        <v>0</v>
      </c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27">
        <f t="shared" si="82"/>
        <v>0</v>
      </c>
      <c r="AB162" s="137"/>
      <c r="AC162" s="137"/>
      <c r="AD162" s="137"/>
      <c r="AE162" s="137"/>
      <c r="AF162" s="137"/>
      <c r="AG162" s="36"/>
      <c r="AH162" s="7"/>
      <c r="AI162" s="7"/>
      <c r="AJ162" s="7"/>
      <c r="AK162" s="7"/>
    </row>
    <row r="163" spans="1:37" hidden="1">
      <c r="A163" s="149" t="s">
        <v>116</v>
      </c>
      <c r="B163" s="150"/>
      <c r="C163" s="130"/>
      <c r="D163" s="213"/>
      <c r="E163" s="127">
        <f t="shared" si="71"/>
        <v>0</v>
      </c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27">
        <f t="shared" si="72"/>
        <v>0</v>
      </c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27">
        <f t="shared" si="82"/>
        <v>0</v>
      </c>
      <c r="AB163" s="137"/>
      <c r="AC163" s="137"/>
      <c r="AD163" s="137"/>
      <c r="AE163" s="137"/>
      <c r="AF163" s="137"/>
      <c r="AG163" s="36"/>
      <c r="AH163" s="7"/>
      <c r="AI163" s="7"/>
      <c r="AJ163" s="7"/>
      <c r="AK163" s="7"/>
    </row>
    <row r="164" spans="1:37" ht="39" hidden="1">
      <c r="A164" s="149" t="s">
        <v>117</v>
      </c>
      <c r="B164" s="150"/>
      <c r="C164" s="130"/>
      <c r="D164" s="213"/>
      <c r="E164" s="127">
        <f t="shared" si="71"/>
        <v>0</v>
      </c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27">
        <f t="shared" si="72"/>
        <v>0</v>
      </c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27">
        <f t="shared" si="82"/>
        <v>0</v>
      </c>
      <c r="AB164" s="137"/>
      <c r="AC164" s="137"/>
      <c r="AD164" s="137"/>
      <c r="AE164" s="137"/>
      <c r="AF164" s="137"/>
      <c r="AG164" s="36"/>
      <c r="AH164" s="7"/>
      <c r="AI164" s="7"/>
      <c r="AJ164" s="7"/>
      <c r="AK164" s="7"/>
    </row>
    <row r="165" spans="1:37" hidden="1">
      <c r="A165" s="149"/>
      <c r="B165" s="150"/>
      <c r="C165" s="130"/>
      <c r="D165" s="213"/>
      <c r="E165" s="127">
        <f t="shared" si="71"/>
        <v>0</v>
      </c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27">
        <f t="shared" si="72"/>
        <v>0</v>
      </c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27">
        <f t="shared" si="82"/>
        <v>0</v>
      </c>
      <c r="AB165" s="137"/>
      <c r="AC165" s="137"/>
      <c r="AD165" s="137"/>
      <c r="AE165" s="137"/>
      <c r="AF165" s="137"/>
      <c r="AG165" s="36"/>
      <c r="AH165" s="7"/>
      <c r="AI165" s="7"/>
      <c r="AJ165" s="7"/>
      <c r="AK165" s="7"/>
    </row>
    <row r="166" spans="1:37" hidden="1">
      <c r="A166" s="149"/>
      <c r="B166" s="150"/>
      <c r="C166" s="130"/>
      <c r="D166" s="213"/>
      <c r="E166" s="127">
        <f t="shared" si="71"/>
        <v>0</v>
      </c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27">
        <f t="shared" si="72"/>
        <v>0</v>
      </c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27">
        <f t="shared" si="82"/>
        <v>0</v>
      </c>
      <c r="AB166" s="137"/>
      <c r="AC166" s="137"/>
      <c r="AD166" s="137"/>
      <c r="AE166" s="137"/>
      <c r="AF166" s="137"/>
      <c r="AG166" s="36"/>
      <c r="AH166" s="7"/>
      <c r="AI166" s="7"/>
      <c r="AJ166" s="7"/>
      <c r="AK166" s="7"/>
    </row>
    <row r="167" spans="1:37" ht="39" hidden="1">
      <c r="A167" s="149" t="s">
        <v>118</v>
      </c>
      <c r="B167" s="150"/>
      <c r="C167" s="130"/>
      <c r="D167" s="213"/>
      <c r="E167" s="127">
        <f t="shared" si="71"/>
        <v>0</v>
      </c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27">
        <f t="shared" si="72"/>
        <v>0</v>
      </c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27">
        <f t="shared" si="82"/>
        <v>0</v>
      </c>
      <c r="AB167" s="137"/>
      <c r="AC167" s="137"/>
      <c r="AD167" s="137"/>
      <c r="AE167" s="137"/>
      <c r="AF167" s="137"/>
      <c r="AG167" s="36"/>
      <c r="AH167" s="7"/>
      <c r="AI167" s="7"/>
      <c r="AJ167" s="7"/>
      <c r="AK167" s="7"/>
    </row>
    <row r="168" spans="1:37" hidden="1">
      <c r="A168" s="149" t="s">
        <v>119</v>
      </c>
      <c r="B168" s="150"/>
      <c r="C168" s="130"/>
      <c r="D168" s="213"/>
      <c r="E168" s="127">
        <f t="shared" si="71"/>
        <v>0</v>
      </c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27">
        <f t="shared" si="72"/>
        <v>0</v>
      </c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27">
        <f t="shared" si="82"/>
        <v>0</v>
      </c>
      <c r="AB168" s="137"/>
      <c r="AC168" s="137"/>
      <c r="AD168" s="137"/>
      <c r="AE168" s="137"/>
      <c r="AF168" s="137"/>
      <c r="AG168" s="36"/>
      <c r="AH168" s="7"/>
      <c r="AI168" s="7"/>
      <c r="AJ168" s="7"/>
      <c r="AK168" s="7"/>
    </row>
    <row r="169" spans="1:37" hidden="1">
      <c r="A169" s="147" t="s">
        <v>120</v>
      </c>
      <c r="B169" s="150"/>
      <c r="C169" s="130"/>
      <c r="D169" s="213"/>
      <c r="E169" s="127">
        <f t="shared" si="71"/>
        <v>0</v>
      </c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27">
        <f t="shared" si="72"/>
        <v>0</v>
      </c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27">
        <f t="shared" si="82"/>
        <v>0</v>
      </c>
      <c r="AB169" s="137"/>
      <c r="AC169" s="137"/>
      <c r="AD169" s="137"/>
      <c r="AE169" s="137"/>
      <c r="AF169" s="137"/>
      <c r="AG169" s="36"/>
      <c r="AH169" s="7"/>
      <c r="AI169" s="7"/>
      <c r="AJ169" s="7"/>
      <c r="AK169" s="7"/>
    </row>
    <row r="170" spans="1:37" hidden="1">
      <c r="A170" s="149"/>
      <c r="B170" s="150"/>
      <c r="C170" s="130"/>
      <c r="D170" s="213"/>
      <c r="E170" s="127">
        <f t="shared" si="71"/>
        <v>0</v>
      </c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27">
        <f t="shared" si="72"/>
        <v>0</v>
      </c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27">
        <f t="shared" si="82"/>
        <v>0</v>
      </c>
      <c r="AB170" s="137"/>
      <c r="AC170" s="137"/>
      <c r="AD170" s="137"/>
      <c r="AE170" s="137"/>
      <c r="AF170" s="137"/>
      <c r="AG170" s="36"/>
      <c r="AH170" s="7"/>
      <c r="AI170" s="7"/>
      <c r="AJ170" s="7"/>
      <c r="AK170" s="7"/>
    </row>
    <row r="171" spans="1:37" hidden="1">
      <c r="A171" s="149"/>
      <c r="B171" s="150"/>
      <c r="C171" s="130"/>
      <c r="D171" s="213"/>
      <c r="E171" s="127">
        <f t="shared" si="71"/>
        <v>0</v>
      </c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27">
        <f t="shared" si="72"/>
        <v>0</v>
      </c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27">
        <f t="shared" si="82"/>
        <v>0</v>
      </c>
      <c r="AB171" s="137"/>
      <c r="AC171" s="137"/>
      <c r="AD171" s="137"/>
      <c r="AE171" s="137"/>
      <c r="AF171" s="137"/>
      <c r="AG171" s="36"/>
      <c r="AH171" s="7"/>
      <c r="AI171" s="7"/>
      <c r="AJ171" s="7"/>
      <c r="AK171" s="7"/>
    </row>
    <row r="172" spans="1:37" hidden="1">
      <c r="A172" s="147"/>
      <c r="B172" s="148"/>
      <c r="C172" s="130"/>
      <c r="D172" s="214"/>
      <c r="E172" s="127">
        <f t="shared" si="71"/>
        <v>0</v>
      </c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27">
        <f t="shared" si="72"/>
        <v>0</v>
      </c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27">
        <f t="shared" si="82"/>
        <v>0</v>
      </c>
      <c r="AB172" s="137"/>
      <c r="AC172" s="137"/>
      <c r="AD172" s="137"/>
      <c r="AE172" s="137"/>
      <c r="AF172" s="137"/>
      <c r="AG172" s="36"/>
      <c r="AH172" s="7"/>
      <c r="AI172" s="7"/>
      <c r="AJ172" s="7"/>
      <c r="AK172" s="7"/>
    </row>
    <row r="173" spans="1:37" s="10" customFormat="1" ht="39">
      <c r="A173" s="81" t="s">
        <v>121</v>
      </c>
      <c r="B173" s="146"/>
      <c r="C173" s="129"/>
      <c r="D173" s="223">
        <v>349</v>
      </c>
      <c r="E173" s="126">
        <f t="shared" si="71"/>
        <v>28666</v>
      </c>
      <c r="F173" s="133">
        <f>SUM(F174:F180)</f>
        <v>0</v>
      </c>
      <c r="G173" s="133">
        <f t="shared" ref="G173:O173" si="86">SUM(G174:G180)</f>
        <v>0</v>
      </c>
      <c r="H173" s="133">
        <f t="shared" si="86"/>
        <v>0</v>
      </c>
      <c r="I173" s="134">
        <f t="shared" si="86"/>
        <v>28666</v>
      </c>
      <c r="J173" s="133">
        <f t="shared" si="86"/>
        <v>0</v>
      </c>
      <c r="K173" s="133">
        <f t="shared" si="86"/>
        <v>0</v>
      </c>
      <c r="L173" s="133">
        <f t="shared" si="86"/>
        <v>0</v>
      </c>
      <c r="M173" s="133">
        <f t="shared" si="86"/>
        <v>0</v>
      </c>
      <c r="N173" s="133">
        <f t="shared" si="86"/>
        <v>0</v>
      </c>
      <c r="O173" s="133">
        <f t="shared" si="86"/>
        <v>0</v>
      </c>
      <c r="P173" s="127">
        <f t="shared" si="72"/>
        <v>0</v>
      </c>
      <c r="Q173" s="133">
        <f>SUM(Q174:Q180)</f>
        <v>0</v>
      </c>
      <c r="R173" s="133">
        <f t="shared" ref="R173:Z173" si="87">SUM(R174:R180)</f>
        <v>0</v>
      </c>
      <c r="S173" s="133">
        <f t="shared" si="87"/>
        <v>0</v>
      </c>
      <c r="T173" s="133">
        <f t="shared" si="87"/>
        <v>0</v>
      </c>
      <c r="U173" s="133">
        <f t="shared" si="87"/>
        <v>0</v>
      </c>
      <c r="V173" s="133">
        <f t="shared" si="87"/>
        <v>0</v>
      </c>
      <c r="W173" s="133">
        <f t="shared" si="87"/>
        <v>0</v>
      </c>
      <c r="X173" s="133">
        <f t="shared" si="87"/>
        <v>0</v>
      </c>
      <c r="Y173" s="133">
        <f t="shared" si="87"/>
        <v>0</v>
      </c>
      <c r="Z173" s="133">
        <f t="shared" si="87"/>
        <v>0</v>
      </c>
      <c r="AA173" s="127">
        <f t="shared" si="82"/>
        <v>0</v>
      </c>
      <c r="AB173" s="133">
        <f>SUM(AB174:AB180)</f>
        <v>0</v>
      </c>
      <c r="AC173" s="133">
        <f t="shared" ref="AC173:AK173" si="88">SUM(AC174:AC180)</f>
        <v>0</v>
      </c>
      <c r="AD173" s="133">
        <f t="shared" si="88"/>
        <v>0</v>
      </c>
      <c r="AE173" s="133">
        <f t="shared" si="88"/>
        <v>0</v>
      </c>
      <c r="AF173" s="133">
        <f t="shared" si="88"/>
        <v>0</v>
      </c>
      <c r="AG173" s="34">
        <f t="shared" si="88"/>
        <v>0</v>
      </c>
      <c r="AH173" s="17">
        <f t="shared" si="88"/>
        <v>0</v>
      </c>
      <c r="AI173" s="17">
        <f t="shared" si="88"/>
        <v>0</v>
      </c>
      <c r="AJ173" s="17">
        <f t="shared" si="88"/>
        <v>0</v>
      </c>
      <c r="AK173" s="17">
        <f t="shared" si="88"/>
        <v>0</v>
      </c>
    </row>
    <row r="174" spans="1:37" ht="64.5" hidden="1">
      <c r="A174" s="149" t="s">
        <v>122</v>
      </c>
      <c r="B174" s="150"/>
      <c r="C174" s="130"/>
      <c r="D174" s="224"/>
      <c r="E174" s="127">
        <f t="shared" si="71"/>
        <v>0</v>
      </c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27">
        <f t="shared" si="72"/>
        <v>0</v>
      </c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27">
        <f t="shared" si="82"/>
        <v>0</v>
      </c>
      <c r="AB174" s="137"/>
      <c r="AC174" s="137"/>
      <c r="AD174" s="137"/>
      <c r="AE174" s="137"/>
      <c r="AF174" s="137"/>
      <c r="AG174" s="36"/>
      <c r="AH174" s="7"/>
      <c r="AI174" s="7"/>
      <c r="AJ174" s="7"/>
      <c r="AK174" s="7"/>
    </row>
    <row r="175" spans="1:37" ht="39" hidden="1">
      <c r="A175" s="149" t="s">
        <v>123</v>
      </c>
      <c r="B175" s="150"/>
      <c r="C175" s="130"/>
      <c r="D175" s="224"/>
      <c r="E175" s="127">
        <f t="shared" si="71"/>
        <v>0</v>
      </c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27">
        <f t="shared" si="72"/>
        <v>0</v>
      </c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27">
        <f t="shared" si="82"/>
        <v>0</v>
      </c>
      <c r="AB175" s="137"/>
      <c r="AC175" s="137"/>
      <c r="AD175" s="137"/>
      <c r="AE175" s="137"/>
      <c r="AF175" s="137"/>
      <c r="AG175" s="36"/>
      <c r="AH175" s="7"/>
      <c r="AI175" s="7"/>
      <c r="AJ175" s="7"/>
      <c r="AK175" s="7"/>
    </row>
    <row r="176" spans="1:37" ht="51.75">
      <c r="A176" s="149" t="s">
        <v>124</v>
      </c>
      <c r="B176" s="150"/>
      <c r="C176" s="130"/>
      <c r="D176" s="224"/>
      <c r="E176" s="126">
        <f t="shared" si="71"/>
        <v>28666</v>
      </c>
      <c r="F176" s="137"/>
      <c r="G176" s="137"/>
      <c r="H176" s="137"/>
      <c r="I176" s="138">
        <v>28666</v>
      </c>
      <c r="J176" s="137"/>
      <c r="K176" s="137"/>
      <c r="L176" s="137"/>
      <c r="M176" s="137"/>
      <c r="N176" s="137"/>
      <c r="O176" s="137"/>
      <c r="P176" s="127">
        <f t="shared" si="72"/>
        <v>0</v>
      </c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27">
        <f t="shared" si="82"/>
        <v>0</v>
      </c>
      <c r="AB176" s="137"/>
      <c r="AC176" s="137"/>
      <c r="AD176" s="137"/>
      <c r="AE176" s="137"/>
      <c r="AF176" s="137"/>
      <c r="AG176" s="36"/>
      <c r="AH176" s="7"/>
      <c r="AI176" s="7"/>
      <c r="AJ176" s="7"/>
      <c r="AK176" s="7"/>
    </row>
    <row r="177" spans="1:37" ht="39" hidden="1">
      <c r="A177" s="149" t="s">
        <v>125</v>
      </c>
      <c r="B177" s="150"/>
      <c r="C177" s="130"/>
      <c r="D177" s="224"/>
      <c r="E177" s="127">
        <f t="shared" si="71"/>
        <v>0</v>
      </c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27">
        <f t="shared" si="72"/>
        <v>0</v>
      </c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27">
        <f t="shared" si="82"/>
        <v>0</v>
      </c>
      <c r="AB177" s="137"/>
      <c r="AC177" s="137"/>
      <c r="AD177" s="137"/>
      <c r="AE177" s="137"/>
      <c r="AF177" s="137"/>
      <c r="AG177" s="36"/>
      <c r="AH177" s="7"/>
      <c r="AI177" s="7"/>
      <c r="AJ177" s="7"/>
      <c r="AK177" s="7"/>
    </row>
    <row r="178" spans="1:37" hidden="1">
      <c r="A178" s="149"/>
      <c r="B178" s="150"/>
      <c r="C178" s="130"/>
      <c r="D178" s="224"/>
      <c r="E178" s="127">
        <f t="shared" si="71"/>
        <v>0</v>
      </c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27">
        <f t="shared" si="72"/>
        <v>0</v>
      </c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27">
        <f t="shared" si="82"/>
        <v>0</v>
      </c>
      <c r="AB178" s="137"/>
      <c r="AC178" s="137"/>
      <c r="AD178" s="137"/>
      <c r="AE178" s="137"/>
      <c r="AF178" s="137"/>
      <c r="AG178" s="36"/>
      <c r="AH178" s="7"/>
      <c r="AI178" s="7"/>
      <c r="AJ178" s="7"/>
      <c r="AK178" s="7"/>
    </row>
    <row r="179" spans="1:37" hidden="1">
      <c r="A179" s="149"/>
      <c r="B179" s="150"/>
      <c r="C179" s="130"/>
      <c r="D179" s="224"/>
      <c r="E179" s="127">
        <f t="shared" si="71"/>
        <v>0</v>
      </c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27">
        <f t="shared" si="72"/>
        <v>0</v>
      </c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27">
        <f t="shared" si="82"/>
        <v>0</v>
      </c>
      <c r="AB179" s="137"/>
      <c r="AC179" s="137"/>
      <c r="AD179" s="137"/>
      <c r="AE179" s="137"/>
      <c r="AF179" s="137"/>
      <c r="AG179" s="36"/>
      <c r="AH179" s="7"/>
      <c r="AI179" s="7"/>
      <c r="AJ179" s="7"/>
      <c r="AK179" s="7"/>
    </row>
    <row r="180" spans="1:37" hidden="1">
      <c r="A180" s="149"/>
      <c r="B180" s="150"/>
      <c r="C180" s="130"/>
      <c r="D180" s="225"/>
      <c r="E180" s="127">
        <f t="shared" si="71"/>
        <v>0</v>
      </c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27">
        <f t="shared" si="72"/>
        <v>0</v>
      </c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27">
        <f t="shared" si="82"/>
        <v>0</v>
      </c>
      <c r="AB180" s="137"/>
      <c r="AC180" s="137"/>
      <c r="AD180" s="137"/>
      <c r="AE180" s="137"/>
      <c r="AF180" s="137"/>
      <c r="AG180" s="36"/>
      <c r="AH180" s="7"/>
      <c r="AI180" s="7"/>
      <c r="AJ180" s="7"/>
      <c r="AK180" s="7"/>
    </row>
    <row r="181" spans="1:37" s="13" customFormat="1" ht="27" hidden="1">
      <c r="A181" s="81" t="s">
        <v>126</v>
      </c>
      <c r="B181" s="146"/>
      <c r="C181" s="129">
        <v>350</v>
      </c>
      <c r="D181" s="129"/>
      <c r="E181" s="127">
        <f t="shared" si="71"/>
        <v>0</v>
      </c>
      <c r="F181" s="133">
        <f>F182</f>
        <v>0</v>
      </c>
      <c r="G181" s="133">
        <f t="shared" ref="G181:O181" si="89">G182</f>
        <v>0</v>
      </c>
      <c r="H181" s="133">
        <f t="shared" si="89"/>
        <v>0</v>
      </c>
      <c r="I181" s="133">
        <f t="shared" si="89"/>
        <v>0</v>
      </c>
      <c r="J181" s="133">
        <f t="shared" si="89"/>
        <v>0</v>
      </c>
      <c r="K181" s="133">
        <f t="shared" si="89"/>
        <v>0</v>
      </c>
      <c r="L181" s="133">
        <f t="shared" si="89"/>
        <v>0</v>
      </c>
      <c r="M181" s="133">
        <f t="shared" si="89"/>
        <v>0</v>
      </c>
      <c r="N181" s="133">
        <f t="shared" si="89"/>
        <v>0</v>
      </c>
      <c r="O181" s="133">
        <f t="shared" si="89"/>
        <v>0</v>
      </c>
      <c r="P181" s="127">
        <f t="shared" si="72"/>
        <v>0</v>
      </c>
      <c r="Q181" s="133">
        <f>Q182</f>
        <v>0</v>
      </c>
      <c r="R181" s="133">
        <f t="shared" ref="R181:Z181" si="90">R182</f>
        <v>0</v>
      </c>
      <c r="S181" s="133">
        <f t="shared" si="90"/>
        <v>0</v>
      </c>
      <c r="T181" s="133">
        <f t="shared" si="90"/>
        <v>0</v>
      </c>
      <c r="U181" s="133">
        <f t="shared" si="90"/>
        <v>0</v>
      </c>
      <c r="V181" s="133">
        <f t="shared" si="90"/>
        <v>0</v>
      </c>
      <c r="W181" s="133">
        <f t="shared" si="90"/>
        <v>0</v>
      </c>
      <c r="X181" s="133">
        <f t="shared" si="90"/>
        <v>0</v>
      </c>
      <c r="Y181" s="133">
        <f t="shared" si="90"/>
        <v>0</v>
      </c>
      <c r="Z181" s="133">
        <f t="shared" si="90"/>
        <v>0</v>
      </c>
      <c r="AA181" s="127">
        <f t="shared" si="82"/>
        <v>0</v>
      </c>
      <c r="AB181" s="133">
        <f>AB182</f>
        <v>0</v>
      </c>
      <c r="AC181" s="133">
        <f t="shared" ref="AC181:AK181" si="91">AC182</f>
        <v>0</v>
      </c>
      <c r="AD181" s="133">
        <f t="shared" si="91"/>
        <v>0</v>
      </c>
      <c r="AE181" s="133">
        <f t="shared" si="91"/>
        <v>0</v>
      </c>
      <c r="AF181" s="133">
        <f t="shared" si="91"/>
        <v>0</v>
      </c>
      <c r="AG181" s="34">
        <f t="shared" si="91"/>
        <v>0</v>
      </c>
      <c r="AH181" s="18">
        <f t="shared" si="91"/>
        <v>0</v>
      </c>
      <c r="AI181" s="18">
        <f t="shared" si="91"/>
        <v>0</v>
      </c>
      <c r="AJ181" s="18">
        <f t="shared" si="91"/>
        <v>0</v>
      </c>
      <c r="AK181" s="18">
        <f t="shared" si="91"/>
        <v>0</v>
      </c>
    </row>
    <row r="182" spans="1:37" s="10" customFormat="1" ht="45.75" hidden="1" customHeight="1">
      <c r="A182" s="81" t="s">
        <v>127</v>
      </c>
      <c r="B182" s="146"/>
      <c r="C182" s="129"/>
      <c r="D182" s="140">
        <v>353</v>
      </c>
      <c r="E182" s="127">
        <f t="shared" si="71"/>
        <v>0</v>
      </c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27">
        <f t="shared" si="72"/>
        <v>0</v>
      </c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27">
        <f t="shared" si="82"/>
        <v>0</v>
      </c>
      <c r="AB182" s="141"/>
      <c r="AC182" s="141"/>
      <c r="AD182" s="141"/>
      <c r="AE182" s="141"/>
      <c r="AF182" s="141"/>
      <c r="AG182" s="38"/>
      <c r="AH182" s="9"/>
      <c r="AI182" s="9"/>
      <c r="AJ182" s="9"/>
      <c r="AK182" s="9"/>
    </row>
    <row r="183" spans="1:37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42"/>
    </row>
    <row r="184" spans="1:37">
      <c r="A184" s="122" t="s">
        <v>145</v>
      </c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42"/>
    </row>
    <row r="185" spans="1:37">
      <c r="A185" s="122" t="s">
        <v>146</v>
      </c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42"/>
    </row>
  </sheetData>
  <sheetProtection sheet="1" objects="1" scenarios="1" formatCells="0" formatColumns="0" formatRows="0"/>
  <mergeCells count="52">
    <mergeCell ref="D173:D180"/>
    <mergeCell ref="B3:B5"/>
    <mergeCell ref="O3:O5"/>
    <mergeCell ref="D35:D65"/>
    <mergeCell ref="D66:D88"/>
    <mergeCell ref="D94:D104"/>
    <mergeCell ref="D89:D93"/>
    <mergeCell ref="J3:J5"/>
    <mergeCell ref="K3:K5"/>
    <mergeCell ref="L3:L5"/>
    <mergeCell ref="M3:M5"/>
    <mergeCell ref="N3:N5"/>
    <mergeCell ref="D12:D14"/>
    <mergeCell ref="D18:D34"/>
    <mergeCell ref="D160:D172"/>
    <mergeCell ref="D106:D110"/>
    <mergeCell ref="P3:P5"/>
    <mergeCell ref="A1:O2"/>
    <mergeCell ref="A3:A5"/>
    <mergeCell ref="E3:E5"/>
    <mergeCell ref="F3:F5"/>
    <mergeCell ref="G3:G5"/>
    <mergeCell ref="C4:C5"/>
    <mergeCell ref="D4:D5"/>
    <mergeCell ref="H3:H5"/>
    <mergeCell ref="I3:I5"/>
    <mergeCell ref="D111:D117"/>
    <mergeCell ref="D119:D127"/>
    <mergeCell ref="C3:D3"/>
    <mergeCell ref="D8:D10"/>
    <mergeCell ref="D130:D137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K3:AK5"/>
    <mergeCell ref="AF3:AF5"/>
    <mergeCell ref="AG3:AG5"/>
    <mergeCell ref="AH3:AH5"/>
    <mergeCell ref="AI3:AI5"/>
    <mergeCell ref="AJ3:AJ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80"/>
  <sheetViews>
    <sheetView tabSelected="1" zoomScale="71" zoomScaleNormal="7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Q13" sqref="AQ13"/>
    </sheetView>
  </sheetViews>
  <sheetFormatPr defaultRowHeight="15"/>
  <cols>
    <col min="1" max="1" width="26.42578125" style="4" customWidth="1"/>
    <col min="2" max="2" width="7.7109375" style="4" customWidth="1"/>
    <col min="3" max="3" width="6.42578125" style="4" customWidth="1"/>
    <col min="4" max="4" width="7" style="4" customWidth="1"/>
    <col min="5" max="5" width="12.7109375" style="26" customWidth="1"/>
    <col min="6" max="6" width="11.28515625" style="4" customWidth="1"/>
    <col min="7" max="7" width="12.28515625" style="4" customWidth="1"/>
    <col min="8" max="8" width="12.140625" style="4" customWidth="1"/>
    <col min="9" max="9" width="12.5703125" style="4" customWidth="1"/>
    <col min="10" max="10" width="12.140625" style="4" customWidth="1"/>
    <col min="11" max="11" width="13.140625" style="4" hidden="1" customWidth="1"/>
    <col min="12" max="12" width="14.28515625" style="4" hidden="1" customWidth="1"/>
    <col min="13" max="13" width="13.7109375" style="4" customWidth="1"/>
    <col min="14" max="14" width="12" style="4" customWidth="1"/>
    <col min="15" max="15" width="10.42578125" style="4" customWidth="1"/>
    <col min="16" max="16" width="10.85546875" style="4" hidden="1" customWidth="1"/>
    <col min="17" max="17" width="13.42578125" style="4" hidden="1" customWidth="1"/>
    <col min="18" max="18" width="14.28515625" style="4" hidden="1" customWidth="1"/>
    <col min="19" max="19" width="13.28515625" style="26" customWidth="1"/>
    <col min="20" max="20" width="14.28515625" style="4" hidden="1" customWidth="1"/>
    <col min="21" max="21" width="11.42578125" style="4" customWidth="1"/>
    <col min="22" max="22" width="11.7109375" style="4" customWidth="1"/>
    <col min="23" max="23" width="11.42578125" style="4" customWidth="1"/>
    <col min="24" max="24" width="11.140625" style="4" customWidth="1"/>
    <col min="25" max="27" width="14.28515625" style="4" hidden="1" customWidth="1"/>
    <col min="28" max="28" width="11.42578125" style="4" customWidth="1"/>
    <col min="29" max="29" width="9.42578125" style="4" customWidth="1"/>
    <col min="30" max="32" width="14.28515625" style="4" hidden="1" customWidth="1"/>
    <col min="33" max="33" width="11.5703125" style="26" customWidth="1"/>
    <col min="34" max="34" width="14.28515625" style="4" hidden="1" customWidth="1"/>
    <col min="35" max="35" width="14.42578125" style="4" customWidth="1"/>
    <col min="36" max="36" width="10.5703125" style="4" customWidth="1"/>
    <col min="37" max="37" width="11" style="4" customWidth="1"/>
    <col min="38" max="38" width="9.85546875" style="4" customWidth="1"/>
    <col min="39" max="41" width="14.28515625" style="4" hidden="1" customWidth="1"/>
    <col min="42" max="42" width="10.85546875" style="4" customWidth="1"/>
    <col min="43" max="43" width="10" style="4" customWidth="1"/>
    <col min="44" max="46" width="14.28515625" style="4" hidden="1" customWidth="1"/>
    <col min="47" max="16384" width="9.140625" style="4"/>
  </cols>
  <sheetData>
    <row r="1" spans="1:46" ht="134.25" customHeight="1">
      <c r="A1" s="242"/>
      <c r="B1" s="43" t="s">
        <v>131</v>
      </c>
      <c r="C1" s="245" t="s">
        <v>15</v>
      </c>
      <c r="D1" s="246"/>
      <c r="E1" s="236" t="s">
        <v>135</v>
      </c>
      <c r="F1" s="203" t="s">
        <v>149</v>
      </c>
      <c r="G1" s="227" t="s">
        <v>150</v>
      </c>
      <c r="H1" s="230" t="s">
        <v>151</v>
      </c>
      <c r="I1" s="233" t="s">
        <v>152</v>
      </c>
      <c r="J1" s="227" t="s">
        <v>153</v>
      </c>
      <c r="K1" s="227" t="s">
        <v>154</v>
      </c>
      <c r="L1" s="227"/>
      <c r="M1" s="227" t="s">
        <v>155</v>
      </c>
      <c r="N1" s="227" t="s">
        <v>156</v>
      </c>
      <c r="O1" s="227" t="s">
        <v>157</v>
      </c>
      <c r="P1" s="227" t="s">
        <v>158</v>
      </c>
      <c r="Q1" s="227" t="s">
        <v>159</v>
      </c>
      <c r="R1" s="227" t="s">
        <v>160</v>
      </c>
      <c r="S1" s="236" t="s">
        <v>136</v>
      </c>
      <c r="T1" s="203" t="s">
        <v>149</v>
      </c>
      <c r="U1" s="227" t="s">
        <v>150</v>
      </c>
      <c r="V1" s="230" t="s">
        <v>151</v>
      </c>
      <c r="W1" s="233" t="s">
        <v>152</v>
      </c>
      <c r="X1" s="227" t="s">
        <v>153</v>
      </c>
      <c r="Y1" s="227" t="s">
        <v>154</v>
      </c>
      <c r="Z1" s="227"/>
      <c r="AA1" s="227" t="s">
        <v>155</v>
      </c>
      <c r="AB1" s="227" t="s">
        <v>156</v>
      </c>
      <c r="AC1" s="227" t="s">
        <v>157</v>
      </c>
      <c r="AD1" s="227" t="s">
        <v>158</v>
      </c>
      <c r="AE1" s="227" t="s">
        <v>159</v>
      </c>
      <c r="AF1" s="227" t="s">
        <v>160</v>
      </c>
      <c r="AG1" s="236" t="s">
        <v>137</v>
      </c>
      <c r="AH1" s="203" t="s">
        <v>149</v>
      </c>
      <c r="AI1" s="227" t="s">
        <v>150</v>
      </c>
      <c r="AJ1" s="230" t="s">
        <v>151</v>
      </c>
      <c r="AK1" s="233" t="s">
        <v>152</v>
      </c>
      <c r="AL1" s="227" t="s">
        <v>153</v>
      </c>
      <c r="AM1" s="227" t="s">
        <v>154</v>
      </c>
      <c r="AN1" s="227"/>
      <c r="AO1" s="227" t="s">
        <v>155</v>
      </c>
      <c r="AP1" s="227" t="s">
        <v>156</v>
      </c>
      <c r="AQ1" s="227" t="s">
        <v>157</v>
      </c>
      <c r="AR1" s="227" t="s">
        <v>158</v>
      </c>
      <c r="AS1" s="227" t="s">
        <v>159</v>
      </c>
      <c r="AT1" s="227" t="s">
        <v>160</v>
      </c>
    </row>
    <row r="2" spans="1:46" ht="66.75" customHeight="1">
      <c r="A2" s="243"/>
      <c r="B2" s="250"/>
      <c r="C2" s="203" t="s">
        <v>16</v>
      </c>
      <c r="D2" s="203" t="s">
        <v>17</v>
      </c>
      <c r="E2" s="237"/>
      <c r="F2" s="204"/>
      <c r="G2" s="228"/>
      <c r="H2" s="231"/>
      <c r="I2" s="234"/>
      <c r="J2" s="228"/>
      <c r="K2" s="228"/>
      <c r="L2" s="228"/>
      <c r="M2" s="228"/>
      <c r="N2" s="228"/>
      <c r="O2" s="228"/>
      <c r="P2" s="228"/>
      <c r="Q2" s="228"/>
      <c r="R2" s="228"/>
      <c r="S2" s="237"/>
      <c r="T2" s="204"/>
      <c r="U2" s="228"/>
      <c r="V2" s="231"/>
      <c r="W2" s="234"/>
      <c r="X2" s="228"/>
      <c r="Y2" s="228"/>
      <c r="Z2" s="228"/>
      <c r="AA2" s="228"/>
      <c r="AB2" s="228"/>
      <c r="AC2" s="228"/>
      <c r="AD2" s="228"/>
      <c r="AE2" s="228"/>
      <c r="AF2" s="228"/>
      <c r="AG2" s="237"/>
      <c r="AH2" s="204"/>
      <c r="AI2" s="228"/>
      <c r="AJ2" s="231"/>
      <c r="AK2" s="234"/>
      <c r="AL2" s="228"/>
      <c r="AM2" s="228"/>
      <c r="AN2" s="228"/>
      <c r="AO2" s="228"/>
      <c r="AP2" s="228"/>
      <c r="AQ2" s="228"/>
      <c r="AR2" s="228"/>
      <c r="AS2" s="228"/>
      <c r="AT2" s="228"/>
    </row>
    <row r="3" spans="1:46" ht="161.25" customHeight="1">
      <c r="A3" s="244"/>
      <c r="B3" s="251"/>
      <c r="C3" s="205"/>
      <c r="D3" s="205"/>
      <c r="E3" s="238"/>
      <c r="F3" s="205"/>
      <c r="G3" s="229"/>
      <c r="H3" s="232"/>
      <c r="I3" s="235"/>
      <c r="J3" s="229"/>
      <c r="K3" s="229"/>
      <c r="L3" s="229"/>
      <c r="M3" s="229"/>
      <c r="N3" s="229"/>
      <c r="O3" s="229"/>
      <c r="P3" s="229"/>
      <c r="Q3" s="229"/>
      <c r="R3" s="229"/>
      <c r="S3" s="238"/>
      <c r="T3" s="205"/>
      <c r="U3" s="229"/>
      <c r="V3" s="232"/>
      <c r="W3" s="235"/>
      <c r="X3" s="229"/>
      <c r="Y3" s="229"/>
      <c r="Z3" s="229"/>
      <c r="AA3" s="229"/>
      <c r="AB3" s="229"/>
      <c r="AC3" s="229"/>
      <c r="AD3" s="229"/>
      <c r="AE3" s="229"/>
      <c r="AF3" s="229"/>
      <c r="AG3" s="238"/>
      <c r="AH3" s="205"/>
      <c r="AI3" s="229"/>
      <c r="AJ3" s="232"/>
      <c r="AK3" s="235"/>
      <c r="AL3" s="229"/>
      <c r="AM3" s="229"/>
      <c r="AN3" s="229"/>
      <c r="AO3" s="229"/>
      <c r="AP3" s="229"/>
      <c r="AQ3" s="229"/>
      <c r="AR3" s="229"/>
      <c r="AS3" s="229"/>
      <c r="AT3" s="229"/>
    </row>
    <row r="4" spans="1:46" s="20" customFormat="1" ht="120" customHeight="1">
      <c r="A4" s="44" t="s">
        <v>132</v>
      </c>
      <c r="B4" s="45">
        <v>622</v>
      </c>
      <c r="C4" s="31"/>
      <c r="D4" s="31"/>
      <c r="E4" s="46">
        <f>SUM(F4:R4)</f>
        <v>4279712</v>
      </c>
      <c r="F4" s="47">
        <f>F5+F13+F103+F116+F136</f>
        <v>0</v>
      </c>
      <c r="G4" s="46">
        <f t="shared" ref="G4:R4" si="0">G5+G13+G103+G116+G136</f>
        <v>549900</v>
      </c>
      <c r="H4" s="46">
        <f t="shared" si="0"/>
        <v>559900</v>
      </c>
      <c r="I4" s="46">
        <f t="shared" si="0"/>
        <v>1026200</v>
      </c>
      <c r="J4" s="46">
        <f t="shared" si="0"/>
        <v>162500</v>
      </c>
      <c r="K4" s="47">
        <f t="shared" si="0"/>
        <v>0</v>
      </c>
      <c r="L4" s="47">
        <f t="shared" si="0"/>
        <v>0</v>
      </c>
      <c r="M4" s="46">
        <f t="shared" si="0"/>
        <v>300000</v>
      </c>
      <c r="N4" s="46">
        <f t="shared" si="0"/>
        <v>1664400</v>
      </c>
      <c r="O4" s="46">
        <f t="shared" si="0"/>
        <v>16812</v>
      </c>
      <c r="P4" s="47">
        <f t="shared" si="0"/>
        <v>0</v>
      </c>
      <c r="Q4" s="47">
        <f t="shared" si="0"/>
        <v>0</v>
      </c>
      <c r="R4" s="47">
        <f t="shared" si="0"/>
        <v>0</v>
      </c>
      <c r="S4" s="46">
        <f>SUM(T4:AF4)</f>
        <v>1026465.34</v>
      </c>
      <c r="T4" s="47">
        <f>T5+T13+T103+T116+T136</f>
        <v>0</v>
      </c>
      <c r="U4" s="46">
        <f t="shared" ref="U4" si="1">U5+U13+U103+U116+U136</f>
        <v>202000</v>
      </c>
      <c r="V4" s="46">
        <f t="shared" ref="V4" si="2">V5+V13+V103+V116+V136</f>
        <v>189825.34</v>
      </c>
      <c r="W4" s="46">
        <f t="shared" ref="W4" si="3">W5+W13+W103+W116+W136</f>
        <v>340500</v>
      </c>
      <c r="X4" s="46">
        <f t="shared" ref="X4" si="4">X5+X13+X103+X116+X136</f>
        <v>25100</v>
      </c>
      <c r="Y4" s="47">
        <f t="shared" ref="Y4" si="5">Y5+Y13+Y103+Y116+Y136</f>
        <v>0</v>
      </c>
      <c r="Z4" s="47">
        <f t="shared" ref="Z4" si="6">Z5+Z13+Z103+Z116+Z136</f>
        <v>0</v>
      </c>
      <c r="AA4" s="47">
        <f t="shared" ref="AA4" si="7">AA5+AA13+AA103+AA116+AA136</f>
        <v>0</v>
      </c>
      <c r="AB4" s="46">
        <f t="shared" ref="AB4" si="8">AB5+AB13+AB103+AB116+AB136</f>
        <v>266322</v>
      </c>
      <c r="AC4" s="46">
        <f t="shared" ref="AC4" si="9">AC5+AC13+AC103+AC116+AC136</f>
        <v>2718</v>
      </c>
      <c r="AD4" s="47">
        <f t="shared" ref="AD4" si="10">AD5+AD13+AD103+AD116+AD136</f>
        <v>0</v>
      </c>
      <c r="AE4" s="47">
        <f t="shared" ref="AE4" si="11">AE5+AE13+AE103+AE116+AE136</f>
        <v>0</v>
      </c>
      <c r="AF4" s="47">
        <f t="shared" ref="AF4" si="12">AF5+AF13+AF103+AF116+AF136</f>
        <v>0</v>
      </c>
      <c r="AG4" s="46">
        <f>SUM(AH4:AT4)</f>
        <v>999363.96</v>
      </c>
      <c r="AH4" s="47">
        <f>AH5+AH13+AH103+AH116+AH136</f>
        <v>0</v>
      </c>
      <c r="AI4" s="46">
        <f t="shared" ref="AI4" si="13">AI5+AI13+AI103+AI116+AI136</f>
        <v>202000</v>
      </c>
      <c r="AJ4" s="46">
        <f t="shared" ref="AJ4" si="14">AJ5+AJ13+AJ103+AJ116+AJ136</f>
        <v>189825.34</v>
      </c>
      <c r="AK4" s="46">
        <f t="shared" ref="AK4" si="15">AK5+AK13+AK103+AK116+AK136</f>
        <v>313527.34999999998</v>
      </c>
      <c r="AL4" s="46">
        <f t="shared" ref="AL4" si="16">AL5+AL13+AL103+AL116+AL136</f>
        <v>24971.27</v>
      </c>
      <c r="AM4" s="47">
        <f t="shared" ref="AM4" si="17">AM5+AM13+AM103+AM116+AM136</f>
        <v>0</v>
      </c>
      <c r="AN4" s="47">
        <f t="shared" ref="AN4" si="18">AN5+AN13+AN103+AN116+AN136</f>
        <v>0</v>
      </c>
      <c r="AO4" s="47">
        <f t="shared" ref="AO4" si="19">AO5+AO13+AO103+AO116+AO136</f>
        <v>0</v>
      </c>
      <c r="AP4" s="46">
        <f t="shared" ref="AP4" si="20">AP5+AP13+AP103+AP116+AP136</f>
        <v>266322</v>
      </c>
      <c r="AQ4" s="46">
        <f t="shared" ref="AQ4" si="21">AQ5+AQ13+AQ103+AQ116+AQ136</f>
        <v>2718</v>
      </c>
      <c r="AR4" s="47">
        <f t="shared" ref="AR4" si="22">AR5+AR13+AR103+AR116+AR136</f>
        <v>0</v>
      </c>
      <c r="AS4" s="47">
        <f t="shared" ref="AS4" si="23">AS5+AS13+AS103+AS116+AS136</f>
        <v>0</v>
      </c>
      <c r="AT4" s="47">
        <f t="shared" ref="AT4" si="24">AT5+AT13+AT103+AT116+AT136</f>
        <v>0</v>
      </c>
    </row>
    <row r="5" spans="1:46" s="19" customFormat="1" ht="24.75" customHeight="1">
      <c r="A5" s="48" t="s">
        <v>19</v>
      </c>
      <c r="B5" s="48"/>
      <c r="C5" s="49">
        <v>210</v>
      </c>
      <c r="D5" s="50"/>
      <c r="E5" s="46">
        <f t="shared" ref="E5:E68" si="25">SUM(F5:R5)</f>
        <v>162500</v>
      </c>
      <c r="F5" s="51">
        <f>F6+F9+F10</f>
        <v>0</v>
      </c>
      <c r="G5" s="51">
        <f t="shared" ref="G5:R5" si="26">G6+G9+G10</f>
        <v>0</v>
      </c>
      <c r="H5" s="51">
        <f t="shared" si="26"/>
        <v>0</v>
      </c>
      <c r="I5" s="51">
        <f t="shared" si="26"/>
        <v>0</v>
      </c>
      <c r="J5" s="52">
        <f t="shared" si="26"/>
        <v>162500</v>
      </c>
      <c r="K5" s="51">
        <f t="shared" si="26"/>
        <v>0</v>
      </c>
      <c r="L5" s="51">
        <f t="shared" si="26"/>
        <v>0</v>
      </c>
      <c r="M5" s="51">
        <f t="shared" si="26"/>
        <v>0</v>
      </c>
      <c r="N5" s="51">
        <f t="shared" si="26"/>
        <v>0</v>
      </c>
      <c r="O5" s="51">
        <f t="shared" si="26"/>
        <v>0</v>
      </c>
      <c r="P5" s="51">
        <f t="shared" si="26"/>
        <v>0</v>
      </c>
      <c r="Q5" s="51">
        <f t="shared" si="26"/>
        <v>0</v>
      </c>
      <c r="R5" s="51">
        <f t="shared" si="26"/>
        <v>0</v>
      </c>
      <c r="S5" s="47">
        <f t="shared" ref="S5:S68" si="27">SUM(T5:AF5)</f>
        <v>25100</v>
      </c>
      <c r="T5" s="51">
        <f>T6+T9+T10</f>
        <v>0</v>
      </c>
      <c r="U5" s="51">
        <f t="shared" ref="U5" si="28">U6+U9+U10</f>
        <v>0</v>
      </c>
      <c r="V5" s="51">
        <f t="shared" ref="V5" si="29">V6+V9+V10</f>
        <v>0</v>
      </c>
      <c r="W5" s="51">
        <f t="shared" ref="W5" si="30">W6+W9+W10</f>
        <v>0</v>
      </c>
      <c r="X5" s="52">
        <f t="shared" ref="X5" si="31">X6+X9+X10</f>
        <v>25100</v>
      </c>
      <c r="Y5" s="51">
        <f t="shared" ref="Y5" si="32">Y6+Y9+Y10</f>
        <v>0</v>
      </c>
      <c r="Z5" s="51">
        <f t="shared" ref="Z5" si="33">Z6+Z9+Z10</f>
        <v>0</v>
      </c>
      <c r="AA5" s="51">
        <f t="shared" ref="AA5" si="34">AA6+AA9+AA10</f>
        <v>0</v>
      </c>
      <c r="AB5" s="51">
        <f t="shared" ref="AB5" si="35">AB6+AB9+AB10</f>
        <v>0</v>
      </c>
      <c r="AC5" s="51">
        <f t="shared" ref="AC5" si="36">AC6+AC9+AC10</f>
        <v>0</v>
      </c>
      <c r="AD5" s="51">
        <f t="shared" ref="AD5" si="37">AD6+AD9+AD10</f>
        <v>0</v>
      </c>
      <c r="AE5" s="51">
        <f t="shared" ref="AE5" si="38">AE6+AE9+AE10</f>
        <v>0</v>
      </c>
      <c r="AF5" s="51">
        <f t="shared" ref="AF5" si="39">AF6+AF9+AF10</f>
        <v>0</v>
      </c>
      <c r="AG5" s="46">
        <f t="shared" ref="AG5:AG68" si="40">SUM(AH5:AT5)</f>
        <v>24971.27</v>
      </c>
      <c r="AH5" s="51">
        <f>AH6+AH9+AH10</f>
        <v>0</v>
      </c>
      <c r="AI5" s="51">
        <f t="shared" ref="AI5" si="41">AI6+AI9+AI10</f>
        <v>0</v>
      </c>
      <c r="AJ5" s="51">
        <f t="shared" ref="AJ5" si="42">AJ6+AJ9+AJ10</f>
        <v>0</v>
      </c>
      <c r="AK5" s="51">
        <f t="shared" ref="AK5" si="43">AK6+AK9+AK10</f>
        <v>0</v>
      </c>
      <c r="AL5" s="52">
        <f t="shared" ref="AL5" si="44">AL6+AL9+AL10</f>
        <v>24971.27</v>
      </c>
      <c r="AM5" s="51">
        <f t="shared" ref="AM5" si="45">AM6+AM9+AM10</f>
        <v>0</v>
      </c>
      <c r="AN5" s="51">
        <f t="shared" ref="AN5" si="46">AN6+AN9+AN10</f>
        <v>0</v>
      </c>
      <c r="AO5" s="51">
        <f t="shared" ref="AO5" si="47">AO6+AO9+AO10</f>
        <v>0</v>
      </c>
      <c r="AP5" s="51">
        <f t="shared" ref="AP5" si="48">AP6+AP9+AP10</f>
        <v>0</v>
      </c>
      <c r="AQ5" s="51">
        <f t="shared" ref="AQ5" si="49">AQ6+AQ9+AQ10</f>
        <v>0</v>
      </c>
      <c r="AR5" s="51">
        <f t="shared" ref="AR5" si="50">AR6+AR9+AR10</f>
        <v>0</v>
      </c>
      <c r="AS5" s="51">
        <f t="shared" ref="AS5" si="51">AS6+AS9+AS10</f>
        <v>0</v>
      </c>
      <c r="AT5" s="51">
        <f t="shared" ref="AT5" si="52">AT6+AT9+AT10</f>
        <v>0</v>
      </c>
    </row>
    <row r="6" spans="1:46" s="21" customFormat="1">
      <c r="A6" s="48" t="s">
        <v>20</v>
      </c>
      <c r="B6" s="48"/>
      <c r="C6" s="49"/>
      <c r="D6" s="239">
        <v>211</v>
      </c>
      <c r="E6" s="46">
        <f t="shared" si="25"/>
        <v>124800</v>
      </c>
      <c r="F6" s="51">
        <f>SUM(F7:F8)</f>
        <v>0</v>
      </c>
      <c r="G6" s="51">
        <f t="shared" ref="G6:R6" si="53">SUM(G7:G8)</f>
        <v>0</v>
      </c>
      <c r="H6" s="51">
        <f t="shared" si="53"/>
        <v>0</v>
      </c>
      <c r="I6" s="51">
        <f t="shared" si="53"/>
        <v>0</v>
      </c>
      <c r="J6" s="52">
        <f t="shared" si="53"/>
        <v>124800</v>
      </c>
      <c r="K6" s="51">
        <f t="shared" si="53"/>
        <v>0</v>
      </c>
      <c r="L6" s="51">
        <f t="shared" si="53"/>
        <v>0</v>
      </c>
      <c r="M6" s="51">
        <f t="shared" si="53"/>
        <v>0</v>
      </c>
      <c r="N6" s="51">
        <f t="shared" si="53"/>
        <v>0</v>
      </c>
      <c r="O6" s="51">
        <f t="shared" si="53"/>
        <v>0</v>
      </c>
      <c r="P6" s="51">
        <f t="shared" si="53"/>
        <v>0</v>
      </c>
      <c r="Q6" s="51">
        <f t="shared" si="53"/>
        <v>0</v>
      </c>
      <c r="R6" s="51">
        <f t="shared" si="53"/>
        <v>0</v>
      </c>
      <c r="S6" s="47">
        <f t="shared" si="27"/>
        <v>19200</v>
      </c>
      <c r="T6" s="51">
        <f>SUM(T7:T8)</f>
        <v>0</v>
      </c>
      <c r="U6" s="51">
        <f t="shared" ref="U6" si="54">SUM(U7:U8)</f>
        <v>0</v>
      </c>
      <c r="V6" s="51">
        <f t="shared" ref="V6" si="55">SUM(V7:V8)</f>
        <v>0</v>
      </c>
      <c r="W6" s="51">
        <f t="shared" ref="W6" si="56">SUM(W7:W8)</f>
        <v>0</v>
      </c>
      <c r="X6" s="52">
        <f t="shared" ref="X6" si="57">SUM(X7:X8)</f>
        <v>19200</v>
      </c>
      <c r="Y6" s="51">
        <f t="shared" ref="Y6" si="58">SUM(Y7:Y8)</f>
        <v>0</v>
      </c>
      <c r="Z6" s="51">
        <f t="shared" ref="Z6" si="59">SUM(Z7:Z8)</f>
        <v>0</v>
      </c>
      <c r="AA6" s="51">
        <f t="shared" ref="AA6" si="60">SUM(AA7:AA8)</f>
        <v>0</v>
      </c>
      <c r="AB6" s="51">
        <f t="shared" ref="AB6" si="61">SUM(AB7:AB8)</f>
        <v>0</v>
      </c>
      <c r="AC6" s="51">
        <f t="shared" ref="AC6" si="62">SUM(AC7:AC8)</f>
        <v>0</v>
      </c>
      <c r="AD6" s="51">
        <f t="shared" ref="AD6" si="63">SUM(AD7:AD8)</f>
        <v>0</v>
      </c>
      <c r="AE6" s="51">
        <f t="shared" ref="AE6" si="64">SUM(AE7:AE8)</f>
        <v>0</v>
      </c>
      <c r="AF6" s="51">
        <f t="shared" ref="AF6" si="65">SUM(AF7:AF8)</f>
        <v>0</v>
      </c>
      <c r="AG6" s="46">
        <f t="shared" si="40"/>
        <v>19179.16</v>
      </c>
      <c r="AH6" s="51">
        <f>SUM(AH7:AH8)</f>
        <v>0</v>
      </c>
      <c r="AI6" s="51">
        <f t="shared" ref="AI6" si="66">SUM(AI7:AI8)</f>
        <v>0</v>
      </c>
      <c r="AJ6" s="51">
        <f t="shared" ref="AJ6" si="67">SUM(AJ7:AJ8)</f>
        <v>0</v>
      </c>
      <c r="AK6" s="51">
        <f t="shared" ref="AK6" si="68">SUM(AK7:AK8)</f>
        <v>0</v>
      </c>
      <c r="AL6" s="52">
        <f t="shared" ref="AL6" si="69">SUM(AL7:AL8)</f>
        <v>19179.16</v>
      </c>
      <c r="AM6" s="51">
        <f t="shared" ref="AM6" si="70">SUM(AM7:AM8)</f>
        <v>0</v>
      </c>
      <c r="AN6" s="51">
        <f t="shared" ref="AN6" si="71">SUM(AN7:AN8)</f>
        <v>0</v>
      </c>
      <c r="AO6" s="51">
        <f t="shared" ref="AO6" si="72">SUM(AO7:AO8)</f>
        <v>0</v>
      </c>
      <c r="AP6" s="51">
        <f t="shared" ref="AP6" si="73">SUM(AP7:AP8)</f>
        <v>0</v>
      </c>
      <c r="AQ6" s="51">
        <f t="shared" ref="AQ6" si="74">SUM(AQ7:AQ8)</f>
        <v>0</v>
      </c>
      <c r="AR6" s="51">
        <f t="shared" ref="AR6" si="75">SUM(AR7:AR8)</f>
        <v>0</v>
      </c>
      <c r="AS6" s="51">
        <f t="shared" ref="AS6" si="76">SUM(AS7:AS8)</f>
        <v>0</v>
      </c>
      <c r="AT6" s="51">
        <f t="shared" ref="AT6" si="77">SUM(AT7:AT8)</f>
        <v>0</v>
      </c>
    </row>
    <row r="7" spans="1:46" ht="30">
      <c r="A7" s="53" t="s">
        <v>21</v>
      </c>
      <c r="B7" s="54"/>
      <c r="C7" s="50"/>
      <c r="D7" s="240"/>
      <c r="E7" s="46">
        <f t="shared" si="25"/>
        <v>124800</v>
      </c>
      <c r="F7" s="55"/>
      <c r="G7" s="55"/>
      <c r="H7" s="55"/>
      <c r="I7" s="56"/>
      <c r="J7" s="57">
        <v>124800</v>
      </c>
      <c r="K7" s="56"/>
      <c r="L7" s="56"/>
      <c r="M7" s="56"/>
      <c r="N7" s="56"/>
      <c r="O7" s="56"/>
      <c r="P7" s="56"/>
      <c r="Q7" s="56"/>
      <c r="R7" s="56"/>
      <c r="S7" s="47">
        <f t="shared" si="27"/>
        <v>19200</v>
      </c>
      <c r="T7" s="55"/>
      <c r="U7" s="55"/>
      <c r="V7" s="55"/>
      <c r="W7" s="56"/>
      <c r="X7" s="57">
        <v>19200</v>
      </c>
      <c r="Y7" s="56"/>
      <c r="Z7" s="56"/>
      <c r="AA7" s="56"/>
      <c r="AB7" s="56"/>
      <c r="AC7" s="56"/>
      <c r="AD7" s="56"/>
      <c r="AE7" s="56"/>
      <c r="AF7" s="56"/>
      <c r="AG7" s="46">
        <f t="shared" si="40"/>
        <v>19179.16</v>
      </c>
      <c r="AH7" s="55"/>
      <c r="AI7" s="55"/>
      <c r="AJ7" s="55"/>
      <c r="AK7" s="56"/>
      <c r="AL7" s="57">
        <v>19179.16</v>
      </c>
      <c r="AM7" s="56"/>
      <c r="AN7" s="56"/>
      <c r="AO7" s="56"/>
      <c r="AP7" s="56"/>
      <c r="AQ7" s="56"/>
      <c r="AR7" s="56"/>
      <c r="AS7" s="56"/>
      <c r="AT7" s="56"/>
    </row>
    <row r="8" spans="1:46" ht="30">
      <c r="A8" s="53" t="s">
        <v>22</v>
      </c>
      <c r="B8" s="54"/>
      <c r="C8" s="50"/>
      <c r="D8" s="241"/>
      <c r="E8" s="47">
        <f t="shared" si="25"/>
        <v>0</v>
      </c>
      <c r="F8" s="55"/>
      <c r="G8" s="55"/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47">
        <f t="shared" si="27"/>
        <v>0</v>
      </c>
      <c r="T8" s="55"/>
      <c r="U8" s="55"/>
      <c r="V8" s="55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47">
        <f t="shared" si="40"/>
        <v>0</v>
      </c>
      <c r="AH8" s="55"/>
      <c r="AI8" s="55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46" s="21" customFormat="1" ht="71.25">
      <c r="A9" s="48" t="s">
        <v>23</v>
      </c>
      <c r="B9" s="48"/>
      <c r="C9" s="49"/>
      <c r="D9" s="58">
        <v>212</v>
      </c>
      <c r="E9" s="47">
        <f t="shared" si="25"/>
        <v>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47">
        <f t="shared" si="27"/>
        <v>0</v>
      </c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47">
        <f t="shared" si="40"/>
        <v>0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</row>
    <row r="10" spans="1:46" s="21" customFormat="1" ht="28.5">
      <c r="A10" s="48" t="s">
        <v>24</v>
      </c>
      <c r="B10" s="48"/>
      <c r="C10" s="49"/>
      <c r="D10" s="239">
        <v>213</v>
      </c>
      <c r="E10" s="46">
        <f t="shared" si="25"/>
        <v>37700</v>
      </c>
      <c r="F10" s="51">
        <f>SUM(F11:F12)</f>
        <v>0</v>
      </c>
      <c r="G10" s="51">
        <f t="shared" ref="G10:R10" si="78">SUM(G11:G12)</f>
        <v>0</v>
      </c>
      <c r="H10" s="51">
        <f t="shared" si="78"/>
        <v>0</v>
      </c>
      <c r="I10" s="51">
        <f t="shared" si="78"/>
        <v>0</v>
      </c>
      <c r="J10" s="52">
        <f t="shared" si="78"/>
        <v>37700</v>
      </c>
      <c r="K10" s="51">
        <f t="shared" si="78"/>
        <v>0</v>
      </c>
      <c r="L10" s="51">
        <f t="shared" si="78"/>
        <v>0</v>
      </c>
      <c r="M10" s="51">
        <f t="shared" si="78"/>
        <v>0</v>
      </c>
      <c r="N10" s="51">
        <f t="shared" si="78"/>
        <v>0</v>
      </c>
      <c r="O10" s="51">
        <f t="shared" si="78"/>
        <v>0</v>
      </c>
      <c r="P10" s="51">
        <f t="shared" si="78"/>
        <v>0</v>
      </c>
      <c r="Q10" s="51">
        <f t="shared" si="78"/>
        <v>0</v>
      </c>
      <c r="R10" s="51">
        <f t="shared" si="78"/>
        <v>0</v>
      </c>
      <c r="S10" s="47">
        <f t="shared" si="27"/>
        <v>5900</v>
      </c>
      <c r="T10" s="51">
        <f>SUM(T11:T12)</f>
        <v>0</v>
      </c>
      <c r="U10" s="51">
        <f t="shared" ref="U10" si="79">SUM(U11:U12)</f>
        <v>0</v>
      </c>
      <c r="V10" s="51">
        <f t="shared" ref="V10" si="80">SUM(V11:V12)</f>
        <v>0</v>
      </c>
      <c r="W10" s="51">
        <f t="shared" ref="W10" si="81">SUM(W11:W12)</f>
        <v>0</v>
      </c>
      <c r="X10" s="52">
        <f t="shared" ref="X10" si="82">SUM(X11:X12)</f>
        <v>5900</v>
      </c>
      <c r="Y10" s="51">
        <f t="shared" ref="Y10" si="83">SUM(Y11:Y12)</f>
        <v>0</v>
      </c>
      <c r="Z10" s="51">
        <f t="shared" ref="Z10" si="84">SUM(Z11:Z12)</f>
        <v>0</v>
      </c>
      <c r="AA10" s="51">
        <f t="shared" ref="AA10" si="85">SUM(AA11:AA12)</f>
        <v>0</v>
      </c>
      <c r="AB10" s="51">
        <f t="shared" ref="AB10" si="86">SUM(AB11:AB12)</f>
        <v>0</v>
      </c>
      <c r="AC10" s="51">
        <f t="shared" ref="AC10" si="87">SUM(AC11:AC12)</f>
        <v>0</v>
      </c>
      <c r="AD10" s="51">
        <f t="shared" ref="AD10" si="88">SUM(AD11:AD12)</f>
        <v>0</v>
      </c>
      <c r="AE10" s="51">
        <f t="shared" ref="AE10" si="89">SUM(AE11:AE12)</f>
        <v>0</v>
      </c>
      <c r="AF10" s="51">
        <f t="shared" ref="AF10" si="90">SUM(AF11:AF12)</f>
        <v>0</v>
      </c>
      <c r="AG10" s="46">
        <f t="shared" si="40"/>
        <v>5792.11</v>
      </c>
      <c r="AH10" s="51">
        <f>SUM(AH11:AH12)</f>
        <v>0</v>
      </c>
      <c r="AI10" s="51">
        <f t="shared" ref="AI10" si="91">SUM(AI11:AI12)</f>
        <v>0</v>
      </c>
      <c r="AJ10" s="51">
        <f t="shared" ref="AJ10" si="92">SUM(AJ11:AJ12)</f>
        <v>0</v>
      </c>
      <c r="AK10" s="51">
        <f t="shared" ref="AK10" si="93">SUM(AK11:AK12)</f>
        <v>0</v>
      </c>
      <c r="AL10" s="52">
        <f t="shared" ref="AL10" si="94">SUM(AL11:AL12)</f>
        <v>5792.11</v>
      </c>
      <c r="AM10" s="51">
        <f t="shared" ref="AM10" si="95">SUM(AM11:AM12)</f>
        <v>0</v>
      </c>
      <c r="AN10" s="51">
        <f t="shared" ref="AN10" si="96">SUM(AN11:AN12)</f>
        <v>0</v>
      </c>
      <c r="AO10" s="51">
        <f t="shared" ref="AO10" si="97">SUM(AO11:AO12)</f>
        <v>0</v>
      </c>
      <c r="AP10" s="51">
        <f t="shared" ref="AP10" si="98">SUM(AP11:AP12)</f>
        <v>0</v>
      </c>
      <c r="AQ10" s="51">
        <f t="shared" ref="AQ10" si="99">SUM(AQ11:AQ12)</f>
        <v>0</v>
      </c>
      <c r="AR10" s="51">
        <f t="shared" ref="AR10" si="100">SUM(AR11:AR12)</f>
        <v>0</v>
      </c>
      <c r="AS10" s="51">
        <f t="shared" ref="AS10" si="101">SUM(AS11:AS12)</f>
        <v>0</v>
      </c>
      <c r="AT10" s="51">
        <f t="shared" ref="AT10" si="102">SUM(AT11:AT12)</f>
        <v>0</v>
      </c>
    </row>
    <row r="11" spans="1:46" ht="30">
      <c r="A11" s="53" t="s">
        <v>21</v>
      </c>
      <c r="B11" s="54"/>
      <c r="C11" s="50"/>
      <c r="D11" s="240"/>
      <c r="E11" s="46">
        <f t="shared" si="25"/>
        <v>37700</v>
      </c>
      <c r="F11" s="55"/>
      <c r="G11" s="55"/>
      <c r="H11" s="55"/>
      <c r="I11" s="55"/>
      <c r="J11" s="59">
        <v>37700</v>
      </c>
      <c r="K11" s="55"/>
      <c r="L11" s="55"/>
      <c r="M11" s="55"/>
      <c r="N11" s="55"/>
      <c r="O11" s="55"/>
      <c r="P11" s="55"/>
      <c r="Q11" s="55"/>
      <c r="R11" s="55"/>
      <c r="S11" s="47">
        <f t="shared" si="27"/>
        <v>5900</v>
      </c>
      <c r="T11" s="55"/>
      <c r="U11" s="55"/>
      <c r="V11" s="55"/>
      <c r="W11" s="55"/>
      <c r="X11" s="59">
        <v>5900</v>
      </c>
      <c r="Y11" s="55"/>
      <c r="Z11" s="55"/>
      <c r="AA11" s="55"/>
      <c r="AB11" s="55"/>
      <c r="AC11" s="55"/>
      <c r="AD11" s="55"/>
      <c r="AE11" s="55"/>
      <c r="AF11" s="55"/>
      <c r="AG11" s="46">
        <f t="shared" si="40"/>
        <v>5792.11</v>
      </c>
      <c r="AH11" s="55"/>
      <c r="AI11" s="55"/>
      <c r="AJ11" s="55"/>
      <c r="AK11" s="55"/>
      <c r="AL11" s="59">
        <v>5792.11</v>
      </c>
      <c r="AM11" s="55"/>
      <c r="AN11" s="55"/>
      <c r="AO11" s="55"/>
      <c r="AP11" s="55"/>
      <c r="AQ11" s="55"/>
      <c r="AR11" s="55"/>
      <c r="AS11" s="55"/>
      <c r="AT11" s="55"/>
    </row>
    <row r="12" spans="1:46" ht="30">
      <c r="A12" s="53" t="s">
        <v>22</v>
      </c>
      <c r="B12" s="54"/>
      <c r="C12" s="50"/>
      <c r="D12" s="241"/>
      <c r="E12" s="47">
        <f t="shared" si="25"/>
        <v>0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47">
        <f t="shared" si="27"/>
        <v>0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>
        <f t="shared" si="40"/>
        <v>0</v>
      </c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s="22" customFormat="1" ht="18.75">
      <c r="A13" s="48" t="s">
        <v>25</v>
      </c>
      <c r="B13" s="48"/>
      <c r="C13" s="49">
        <v>220</v>
      </c>
      <c r="D13" s="60"/>
      <c r="E13" s="46">
        <f t="shared" si="25"/>
        <v>3780012</v>
      </c>
      <c r="F13" s="51">
        <f>F14+F15+F16+F33+F64+F87+F92</f>
        <v>0</v>
      </c>
      <c r="G13" s="52">
        <f t="shared" ref="G13:R13" si="103">G14+G15+G16+G33+G64+G87+G92</f>
        <v>549900</v>
      </c>
      <c r="H13" s="52">
        <f t="shared" si="103"/>
        <v>559900</v>
      </c>
      <c r="I13" s="52">
        <f t="shared" si="103"/>
        <v>689000</v>
      </c>
      <c r="J13" s="51">
        <f t="shared" si="103"/>
        <v>0</v>
      </c>
      <c r="K13" s="51">
        <f t="shared" si="103"/>
        <v>0</v>
      </c>
      <c r="L13" s="51">
        <f t="shared" si="103"/>
        <v>0</v>
      </c>
      <c r="M13" s="51">
        <f t="shared" si="103"/>
        <v>300000</v>
      </c>
      <c r="N13" s="52">
        <f t="shared" si="103"/>
        <v>1664400</v>
      </c>
      <c r="O13" s="52">
        <f t="shared" si="103"/>
        <v>16812</v>
      </c>
      <c r="P13" s="51">
        <f t="shared" si="103"/>
        <v>0</v>
      </c>
      <c r="Q13" s="51">
        <f t="shared" si="103"/>
        <v>0</v>
      </c>
      <c r="R13" s="51">
        <f t="shared" si="103"/>
        <v>0</v>
      </c>
      <c r="S13" s="46">
        <f t="shared" si="27"/>
        <v>888865.34</v>
      </c>
      <c r="T13" s="51">
        <f>T14+T15+T16+T33+T64+T87+T92</f>
        <v>0</v>
      </c>
      <c r="U13" s="52">
        <f t="shared" ref="U13" si="104">U14+U15+U16+U33+U64+U87+U92</f>
        <v>202000</v>
      </c>
      <c r="V13" s="52">
        <f t="shared" ref="V13" si="105">V14+V15+V16+V33+V64+V87+V92</f>
        <v>189825.34</v>
      </c>
      <c r="W13" s="52">
        <f t="shared" ref="W13" si="106">W14+W15+W16+W33+W64+W87+W92</f>
        <v>228000</v>
      </c>
      <c r="X13" s="51">
        <f t="shared" ref="X13" si="107">X14+X15+X16+X33+X64+X87+X92</f>
        <v>0</v>
      </c>
      <c r="Y13" s="51">
        <f t="shared" ref="Y13" si="108">Y14+Y15+Y16+Y33+Y64+Y87+Y92</f>
        <v>0</v>
      </c>
      <c r="Z13" s="51">
        <f t="shared" ref="Z13" si="109">Z14+Z15+Z16+Z33+Z64+Z87+Z92</f>
        <v>0</v>
      </c>
      <c r="AA13" s="51">
        <f t="shared" ref="AA13" si="110">AA14+AA15+AA16+AA33+AA64+AA87+AA92</f>
        <v>0</v>
      </c>
      <c r="AB13" s="52">
        <f t="shared" ref="AB13" si="111">AB14+AB15+AB16+AB33+AB64+AB87+AB92</f>
        <v>266322</v>
      </c>
      <c r="AC13" s="52">
        <f t="shared" ref="AC13" si="112">AC14+AC15+AC16+AC33+AC64+AC87+AC92</f>
        <v>2718</v>
      </c>
      <c r="AD13" s="51">
        <f t="shared" ref="AD13" si="113">AD14+AD15+AD16+AD33+AD64+AD87+AD92</f>
        <v>0</v>
      </c>
      <c r="AE13" s="51">
        <f t="shared" ref="AE13" si="114">AE14+AE15+AE16+AE33+AE64+AE87+AE92</f>
        <v>0</v>
      </c>
      <c r="AF13" s="51">
        <f t="shared" ref="AF13" si="115">AF14+AF15+AF16+AF33+AF64+AF87+AF92</f>
        <v>0</v>
      </c>
      <c r="AG13" s="46">
        <f t="shared" si="40"/>
        <v>888865.34</v>
      </c>
      <c r="AH13" s="51">
        <f>AH14+AH15+AH16+AH33+AH64+AH87+AH92</f>
        <v>0</v>
      </c>
      <c r="AI13" s="52">
        <f t="shared" ref="AI13" si="116">AI14+AI15+AI16+AI33+AI64+AI87+AI92</f>
        <v>202000</v>
      </c>
      <c r="AJ13" s="52">
        <f t="shared" ref="AJ13" si="117">AJ14+AJ15+AJ16+AJ33+AJ64+AJ87+AJ92</f>
        <v>189825.34</v>
      </c>
      <c r="AK13" s="52">
        <f t="shared" ref="AK13" si="118">AK14+AK15+AK16+AK33+AK64+AK87+AK92</f>
        <v>228000</v>
      </c>
      <c r="AL13" s="51">
        <f t="shared" ref="AL13" si="119">AL14+AL15+AL16+AL33+AL64+AL87+AL92</f>
        <v>0</v>
      </c>
      <c r="AM13" s="51">
        <f t="shared" ref="AM13" si="120">AM14+AM15+AM16+AM33+AM64+AM87+AM92</f>
        <v>0</v>
      </c>
      <c r="AN13" s="51">
        <f t="shared" ref="AN13" si="121">AN14+AN15+AN16+AN33+AN64+AN87+AN92</f>
        <v>0</v>
      </c>
      <c r="AO13" s="51">
        <f t="shared" ref="AO13" si="122">AO14+AO15+AO16+AO33+AO64+AO87+AO92</f>
        <v>0</v>
      </c>
      <c r="AP13" s="52">
        <f t="shared" ref="AP13" si="123">AP14+AP15+AP16+AP33+AP64+AP87+AP92</f>
        <v>266322</v>
      </c>
      <c r="AQ13" s="52">
        <f t="shared" ref="AQ13" si="124">AQ14+AQ15+AQ16+AQ33+AQ64+AQ87+AQ92</f>
        <v>2718</v>
      </c>
      <c r="AR13" s="51">
        <f t="shared" ref="AR13" si="125">AR14+AR15+AR16+AR33+AR64+AR87+AR92</f>
        <v>0</v>
      </c>
      <c r="AS13" s="51">
        <f t="shared" ref="AS13" si="126">AS14+AS15+AS16+AS33+AS64+AS87+AS92</f>
        <v>0</v>
      </c>
      <c r="AT13" s="51">
        <f t="shared" ref="AT13" si="127">AT14+AT15+AT16+AT33+AT64+AT87+AT92</f>
        <v>0</v>
      </c>
    </row>
    <row r="14" spans="1:46" s="21" customFormat="1" hidden="1">
      <c r="A14" s="61" t="s">
        <v>26</v>
      </c>
      <c r="B14" s="61"/>
      <c r="C14" s="49"/>
      <c r="D14" s="58">
        <v>221</v>
      </c>
      <c r="E14" s="47">
        <f t="shared" si="25"/>
        <v>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47">
        <f t="shared" si="27"/>
        <v>0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47">
        <f t="shared" si="40"/>
        <v>0</v>
      </c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</row>
    <row r="15" spans="1:46" s="21" customFormat="1" hidden="1">
      <c r="A15" s="61" t="s">
        <v>27</v>
      </c>
      <c r="B15" s="61"/>
      <c r="C15" s="49"/>
      <c r="D15" s="58">
        <v>222</v>
      </c>
      <c r="E15" s="47">
        <f t="shared" si="25"/>
        <v>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47">
        <f t="shared" si="27"/>
        <v>0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47">
        <f t="shared" si="40"/>
        <v>0</v>
      </c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</row>
    <row r="16" spans="1:46" s="21" customFormat="1" hidden="1">
      <c r="A16" s="61" t="s">
        <v>28</v>
      </c>
      <c r="B16" s="61"/>
      <c r="C16" s="49"/>
      <c r="D16" s="239">
        <v>223</v>
      </c>
      <c r="E16" s="47">
        <f t="shared" si="25"/>
        <v>0</v>
      </c>
      <c r="F16" s="51">
        <f>SUM(F17:F32)</f>
        <v>0</v>
      </c>
      <c r="G16" s="51">
        <f t="shared" ref="G16:R16" si="128">SUM(G17:G32)</f>
        <v>0</v>
      </c>
      <c r="H16" s="51">
        <f t="shared" si="128"/>
        <v>0</v>
      </c>
      <c r="I16" s="51">
        <f t="shared" si="128"/>
        <v>0</v>
      </c>
      <c r="J16" s="51">
        <f t="shared" si="128"/>
        <v>0</v>
      </c>
      <c r="K16" s="51">
        <f t="shared" si="128"/>
        <v>0</v>
      </c>
      <c r="L16" s="51">
        <f t="shared" si="128"/>
        <v>0</v>
      </c>
      <c r="M16" s="51">
        <f t="shared" si="128"/>
        <v>0</v>
      </c>
      <c r="N16" s="51">
        <f t="shared" si="128"/>
        <v>0</v>
      </c>
      <c r="O16" s="51">
        <f t="shared" si="128"/>
        <v>0</v>
      </c>
      <c r="P16" s="51">
        <f t="shared" si="128"/>
        <v>0</v>
      </c>
      <c r="Q16" s="51">
        <f t="shared" si="128"/>
        <v>0</v>
      </c>
      <c r="R16" s="51">
        <f t="shared" si="128"/>
        <v>0</v>
      </c>
      <c r="S16" s="47">
        <f t="shared" si="27"/>
        <v>0</v>
      </c>
      <c r="T16" s="51">
        <f>SUM(T17:T32)</f>
        <v>0</v>
      </c>
      <c r="U16" s="51">
        <f t="shared" ref="U16" si="129">SUM(U17:U32)</f>
        <v>0</v>
      </c>
      <c r="V16" s="51">
        <f t="shared" ref="V16" si="130">SUM(V17:V32)</f>
        <v>0</v>
      </c>
      <c r="W16" s="51">
        <f t="shared" ref="W16" si="131">SUM(W17:W32)</f>
        <v>0</v>
      </c>
      <c r="X16" s="51">
        <f t="shared" ref="X16" si="132">SUM(X17:X32)</f>
        <v>0</v>
      </c>
      <c r="Y16" s="51">
        <f t="shared" ref="Y16" si="133">SUM(Y17:Y32)</f>
        <v>0</v>
      </c>
      <c r="Z16" s="51">
        <f t="shared" ref="Z16" si="134">SUM(Z17:Z32)</f>
        <v>0</v>
      </c>
      <c r="AA16" s="51">
        <f t="shared" ref="AA16" si="135">SUM(AA17:AA32)</f>
        <v>0</v>
      </c>
      <c r="AB16" s="51">
        <f t="shared" ref="AB16" si="136">SUM(AB17:AB32)</f>
        <v>0</v>
      </c>
      <c r="AC16" s="51">
        <f t="shared" ref="AC16" si="137">SUM(AC17:AC32)</f>
        <v>0</v>
      </c>
      <c r="AD16" s="51">
        <f t="shared" ref="AD16" si="138">SUM(AD17:AD32)</f>
        <v>0</v>
      </c>
      <c r="AE16" s="51">
        <f t="shared" ref="AE16" si="139">SUM(AE17:AE32)</f>
        <v>0</v>
      </c>
      <c r="AF16" s="51">
        <f t="shared" ref="AF16" si="140">SUM(AF17:AF32)</f>
        <v>0</v>
      </c>
      <c r="AG16" s="47">
        <f t="shared" si="40"/>
        <v>0</v>
      </c>
      <c r="AH16" s="51">
        <f>SUM(AH17:AH32)</f>
        <v>0</v>
      </c>
      <c r="AI16" s="51">
        <f t="shared" ref="AI16" si="141">SUM(AI17:AI32)</f>
        <v>0</v>
      </c>
      <c r="AJ16" s="51">
        <f t="shared" ref="AJ16" si="142">SUM(AJ17:AJ32)</f>
        <v>0</v>
      </c>
      <c r="AK16" s="51">
        <f t="shared" ref="AK16" si="143">SUM(AK17:AK32)</f>
        <v>0</v>
      </c>
      <c r="AL16" s="51">
        <f t="shared" ref="AL16" si="144">SUM(AL17:AL32)</f>
        <v>0</v>
      </c>
      <c r="AM16" s="51">
        <f t="shared" ref="AM16" si="145">SUM(AM17:AM32)</f>
        <v>0</v>
      </c>
      <c r="AN16" s="51">
        <f t="shared" ref="AN16" si="146">SUM(AN17:AN32)</f>
        <v>0</v>
      </c>
      <c r="AO16" s="51">
        <f t="shared" ref="AO16" si="147">SUM(AO17:AO32)</f>
        <v>0</v>
      </c>
      <c r="AP16" s="51">
        <f t="shared" ref="AP16" si="148">SUM(AP17:AP32)</f>
        <v>0</v>
      </c>
      <c r="AQ16" s="51">
        <f t="shared" ref="AQ16" si="149">SUM(AQ17:AQ32)</f>
        <v>0</v>
      </c>
      <c r="AR16" s="51">
        <f t="shared" ref="AR16" si="150">SUM(AR17:AR32)</f>
        <v>0</v>
      </c>
      <c r="AS16" s="51">
        <f t="shared" ref="AS16" si="151">SUM(AS17:AS32)</f>
        <v>0</v>
      </c>
      <c r="AT16" s="51">
        <f t="shared" ref="AT16" si="152">SUM(AT17:AT32)</f>
        <v>0</v>
      </c>
    </row>
    <row r="17" spans="1:46" hidden="1">
      <c r="A17" s="62" t="s">
        <v>133</v>
      </c>
      <c r="B17" s="63"/>
      <c r="C17" s="50"/>
      <c r="D17" s="240"/>
      <c r="E17" s="47">
        <f t="shared" si="25"/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47">
        <f t="shared" si="27"/>
        <v>0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47">
        <f t="shared" si="40"/>
        <v>0</v>
      </c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hidden="1">
      <c r="A18" s="62" t="s">
        <v>29</v>
      </c>
      <c r="B18" s="63"/>
      <c r="C18" s="50"/>
      <c r="D18" s="240"/>
      <c r="E18" s="47">
        <f t="shared" si="25"/>
        <v>0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47">
        <f t="shared" si="27"/>
        <v>0</v>
      </c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47">
        <f t="shared" si="40"/>
        <v>0</v>
      </c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hidden="1">
      <c r="A19" s="62" t="s">
        <v>30</v>
      </c>
      <c r="B19" s="63"/>
      <c r="C19" s="50"/>
      <c r="D19" s="240"/>
      <c r="E19" s="47">
        <f t="shared" si="25"/>
        <v>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47">
        <f t="shared" si="27"/>
        <v>0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47">
        <f t="shared" si="40"/>
        <v>0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hidden="1">
      <c r="A20" s="62" t="s">
        <v>31</v>
      </c>
      <c r="B20" s="63"/>
      <c r="C20" s="50"/>
      <c r="D20" s="240"/>
      <c r="E20" s="47">
        <f t="shared" si="25"/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7">
        <f t="shared" si="27"/>
        <v>0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47">
        <f t="shared" si="40"/>
        <v>0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hidden="1">
      <c r="A21" s="62"/>
      <c r="B21" s="63"/>
      <c r="C21" s="50"/>
      <c r="D21" s="240"/>
      <c r="E21" s="47">
        <f t="shared" si="25"/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47">
        <f t="shared" si="27"/>
        <v>0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47">
        <f t="shared" si="40"/>
        <v>0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hidden="1">
      <c r="A22" s="62" t="s">
        <v>32</v>
      </c>
      <c r="B22" s="63"/>
      <c r="C22" s="50"/>
      <c r="D22" s="240"/>
      <c r="E22" s="47">
        <f t="shared" si="25"/>
        <v>0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47">
        <f t="shared" si="27"/>
        <v>0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47">
        <f t="shared" si="40"/>
        <v>0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1:46" hidden="1">
      <c r="A23" s="62" t="s">
        <v>33</v>
      </c>
      <c r="B23" s="63"/>
      <c r="C23" s="50"/>
      <c r="D23" s="240"/>
      <c r="E23" s="47">
        <f t="shared" si="25"/>
        <v>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47">
        <f t="shared" si="27"/>
        <v>0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47">
        <f t="shared" si="40"/>
        <v>0</v>
      </c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</row>
    <row r="24" spans="1:46" hidden="1">
      <c r="A24" s="62" t="s">
        <v>34</v>
      </c>
      <c r="B24" s="63"/>
      <c r="C24" s="50"/>
      <c r="D24" s="240"/>
      <c r="E24" s="47">
        <f t="shared" si="25"/>
        <v>0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47">
        <f t="shared" si="27"/>
        <v>0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47">
        <f t="shared" si="40"/>
        <v>0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hidden="1">
      <c r="A25" s="62" t="s">
        <v>36</v>
      </c>
      <c r="B25" s="63"/>
      <c r="C25" s="50"/>
      <c r="D25" s="240"/>
      <c r="E25" s="47">
        <f t="shared" si="25"/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47">
        <f t="shared" si="27"/>
        <v>0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47">
        <f t="shared" si="40"/>
        <v>0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46" hidden="1">
      <c r="A26" s="62" t="s">
        <v>37</v>
      </c>
      <c r="B26" s="63"/>
      <c r="C26" s="50"/>
      <c r="D26" s="240"/>
      <c r="E26" s="47">
        <f t="shared" si="25"/>
        <v>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47">
        <f t="shared" si="27"/>
        <v>0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47">
        <f t="shared" si="40"/>
        <v>0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hidden="1">
      <c r="A27" s="64" t="s">
        <v>38</v>
      </c>
      <c r="B27" s="63"/>
      <c r="C27" s="50"/>
      <c r="D27" s="240"/>
      <c r="E27" s="47">
        <f t="shared" si="25"/>
        <v>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47">
        <f t="shared" si="27"/>
        <v>0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47">
        <f t="shared" si="40"/>
        <v>0</v>
      </c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</row>
    <row r="28" spans="1:46" hidden="1">
      <c r="A28" s="62" t="s">
        <v>134</v>
      </c>
      <c r="B28" s="63"/>
      <c r="C28" s="50"/>
      <c r="D28" s="240"/>
      <c r="E28" s="47">
        <f t="shared" si="25"/>
        <v>0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47">
        <f t="shared" si="27"/>
        <v>0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47">
        <f t="shared" si="40"/>
        <v>0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</row>
    <row r="29" spans="1:46" hidden="1">
      <c r="A29" s="62" t="s">
        <v>35</v>
      </c>
      <c r="B29" s="63"/>
      <c r="C29" s="50"/>
      <c r="D29" s="240"/>
      <c r="E29" s="47">
        <f t="shared" si="25"/>
        <v>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47">
        <f t="shared" si="27"/>
        <v>0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47">
        <f t="shared" si="40"/>
        <v>0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</row>
    <row r="30" spans="1:46" hidden="1">
      <c r="A30" s="62"/>
      <c r="B30" s="63"/>
      <c r="C30" s="50"/>
      <c r="D30" s="240"/>
      <c r="E30" s="47">
        <f t="shared" si="25"/>
        <v>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47">
        <f t="shared" si="27"/>
        <v>0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47">
        <f t="shared" si="40"/>
        <v>0</v>
      </c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</row>
    <row r="31" spans="1:46" hidden="1">
      <c r="A31" s="62"/>
      <c r="B31" s="63"/>
      <c r="C31" s="50"/>
      <c r="D31" s="240"/>
      <c r="E31" s="47">
        <f t="shared" si="25"/>
        <v>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47">
        <f t="shared" si="27"/>
        <v>0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47">
        <f t="shared" si="40"/>
        <v>0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</row>
    <row r="32" spans="1:46" hidden="1">
      <c r="A32" s="64"/>
      <c r="B32" s="63"/>
      <c r="C32" s="50"/>
      <c r="D32" s="241"/>
      <c r="E32" s="47">
        <f t="shared" si="25"/>
        <v>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47">
        <f t="shared" si="27"/>
        <v>0</v>
      </c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47">
        <f t="shared" si="40"/>
        <v>0</v>
      </c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</row>
    <row r="33" spans="1:46" s="21" customFormat="1" ht="42.75">
      <c r="A33" s="48" t="s">
        <v>39</v>
      </c>
      <c r="B33" s="48"/>
      <c r="C33" s="49"/>
      <c r="D33" s="239">
        <v>225</v>
      </c>
      <c r="E33" s="46">
        <f t="shared" si="25"/>
        <v>300000</v>
      </c>
      <c r="F33" s="51">
        <f>SUM(F34:F39)+SUM(F52:F63)</f>
        <v>0</v>
      </c>
      <c r="G33" s="51">
        <f t="shared" ref="G33:AT33" si="153">SUM(G34:G39)+SUM(G52:G63)</f>
        <v>0</v>
      </c>
      <c r="H33" s="51">
        <f t="shared" si="153"/>
        <v>0</v>
      </c>
      <c r="I33" s="51">
        <f t="shared" si="153"/>
        <v>0</v>
      </c>
      <c r="J33" s="51">
        <f t="shared" si="153"/>
        <v>0</v>
      </c>
      <c r="K33" s="51">
        <f t="shared" si="153"/>
        <v>0</v>
      </c>
      <c r="L33" s="51">
        <f t="shared" si="153"/>
        <v>0</v>
      </c>
      <c r="M33" s="52">
        <f t="shared" si="153"/>
        <v>300000</v>
      </c>
      <c r="N33" s="51">
        <f t="shared" si="153"/>
        <v>0</v>
      </c>
      <c r="O33" s="51">
        <f t="shared" si="153"/>
        <v>0</v>
      </c>
      <c r="P33" s="51">
        <f t="shared" si="153"/>
        <v>0</v>
      </c>
      <c r="Q33" s="51">
        <f t="shared" si="153"/>
        <v>0</v>
      </c>
      <c r="R33" s="51">
        <f t="shared" si="153"/>
        <v>0</v>
      </c>
      <c r="S33" s="47">
        <f t="shared" si="27"/>
        <v>0</v>
      </c>
      <c r="T33" s="51">
        <f t="shared" si="153"/>
        <v>0</v>
      </c>
      <c r="U33" s="51">
        <f t="shared" si="153"/>
        <v>0</v>
      </c>
      <c r="V33" s="51">
        <f t="shared" si="153"/>
        <v>0</v>
      </c>
      <c r="W33" s="51">
        <f t="shared" si="153"/>
        <v>0</v>
      </c>
      <c r="X33" s="51">
        <f t="shared" si="153"/>
        <v>0</v>
      </c>
      <c r="Y33" s="51">
        <f t="shared" si="153"/>
        <v>0</v>
      </c>
      <c r="Z33" s="51">
        <f t="shared" si="153"/>
        <v>0</v>
      </c>
      <c r="AA33" s="51">
        <f t="shared" si="153"/>
        <v>0</v>
      </c>
      <c r="AB33" s="51">
        <f t="shared" si="153"/>
        <v>0</v>
      </c>
      <c r="AC33" s="51">
        <f t="shared" si="153"/>
        <v>0</v>
      </c>
      <c r="AD33" s="51">
        <f t="shared" si="153"/>
        <v>0</v>
      </c>
      <c r="AE33" s="51">
        <f t="shared" si="153"/>
        <v>0</v>
      </c>
      <c r="AF33" s="51">
        <f t="shared" si="153"/>
        <v>0</v>
      </c>
      <c r="AG33" s="46">
        <f t="shared" si="40"/>
        <v>619825.34</v>
      </c>
      <c r="AH33" s="51">
        <f t="shared" si="153"/>
        <v>0</v>
      </c>
      <c r="AI33" s="52">
        <f t="shared" si="153"/>
        <v>202000</v>
      </c>
      <c r="AJ33" s="52">
        <f t="shared" si="153"/>
        <v>189825.34</v>
      </c>
      <c r="AK33" s="52">
        <f t="shared" si="153"/>
        <v>228000</v>
      </c>
      <c r="AL33" s="51">
        <f t="shared" si="153"/>
        <v>0</v>
      </c>
      <c r="AM33" s="51">
        <f t="shared" si="153"/>
        <v>0</v>
      </c>
      <c r="AN33" s="51">
        <f t="shared" si="153"/>
        <v>0</v>
      </c>
      <c r="AO33" s="51">
        <f t="shared" si="153"/>
        <v>0</v>
      </c>
      <c r="AP33" s="51">
        <f t="shared" si="153"/>
        <v>0</v>
      </c>
      <c r="AQ33" s="51">
        <f t="shared" si="153"/>
        <v>0</v>
      </c>
      <c r="AR33" s="51">
        <f t="shared" si="153"/>
        <v>0</v>
      </c>
      <c r="AS33" s="51">
        <f t="shared" si="153"/>
        <v>0</v>
      </c>
      <c r="AT33" s="51">
        <f t="shared" si="153"/>
        <v>0</v>
      </c>
    </row>
    <row r="34" spans="1:46" hidden="1">
      <c r="A34" s="41" t="s">
        <v>40</v>
      </c>
      <c r="B34" s="41"/>
      <c r="C34" s="50"/>
      <c r="D34" s="240"/>
      <c r="E34" s="47">
        <f t="shared" si="25"/>
        <v>0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47">
        <f t="shared" si="27"/>
        <v>0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47">
        <f t="shared" si="40"/>
        <v>0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</row>
    <row r="35" spans="1:46" ht="45" hidden="1">
      <c r="A35" s="65" t="s">
        <v>41</v>
      </c>
      <c r="B35" s="65"/>
      <c r="C35" s="50"/>
      <c r="D35" s="240"/>
      <c r="E35" s="47">
        <f t="shared" si="25"/>
        <v>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47">
        <f t="shared" si="27"/>
        <v>0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46">
        <f t="shared" si="40"/>
        <v>619825.34</v>
      </c>
      <c r="AH35" s="55"/>
      <c r="AI35" s="59">
        <v>202000</v>
      </c>
      <c r="AJ35" s="59">
        <v>189825.34</v>
      </c>
      <c r="AK35" s="59">
        <v>228000</v>
      </c>
      <c r="AL35" s="55"/>
      <c r="AM35" s="55"/>
      <c r="AN35" s="55"/>
      <c r="AO35" s="55"/>
      <c r="AP35" s="55"/>
      <c r="AQ35" s="55"/>
      <c r="AR35" s="55"/>
      <c r="AS35" s="55"/>
      <c r="AT35" s="55"/>
    </row>
    <row r="36" spans="1:46" hidden="1">
      <c r="A36" s="41" t="s">
        <v>42</v>
      </c>
      <c r="B36" s="41"/>
      <c r="C36" s="50"/>
      <c r="D36" s="240"/>
      <c r="E36" s="47">
        <f t="shared" si="25"/>
        <v>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47">
        <f t="shared" si="27"/>
        <v>0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47">
        <f t="shared" si="40"/>
        <v>0</v>
      </c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</row>
    <row r="37" spans="1:46" hidden="1">
      <c r="A37" s="65" t="s">
        <v>43</v>
      </c>
      <c r="B37" s="65"/>
      <c r="C37" s="50"/>
      <c r="D37" s="240"/>
      <c r="E37" s="47">
        <f t="shared" si="25"/>
        <v>0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47">
        <f t="shared" si="27"/>
        <v>0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47">
        <f t="shared" si="40"/>
        <v>0</v>
      </c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</row>
    <row r="38" spans="1:46" hidden="1">
      <c r="A38" s="65" t="s">
        <v>44</v>
      </c>
      <c r="B38" s="65"/>
      <c r="C38" s="50"/>
      <c r="D38" s="240"/>
      <c r="E38" s="47">
        <f t="shared" si="25"/>
        <v>0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47">
        <f t="shared" si="27"/>
        <v>0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47">
        <f t="shared" si="40"/>
        <v>0</v>
      </c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</row>
    <row r="39" spans="1:46" s="25" customFormat="1" hidden="1">
      <c r="A39" s="66" t="s">
        <v>45</v>
      </c>
      <c r="B39" s="67"/>
      <c r="C39" s="68"/>
      <c r="D39" s="240"/>
      <c r="E39" s="47">
        <f t="shared" si="25"/>
        <v>0</v>
      </c>
      <c r="F39" s="69">
        <f>SUM(F40:F51)</f>
        <v>0</v>
      </c>
      <c r="G39" s="69">
        <f t="shared" ref="G39:AT39" si="154">SUM(G40:G51)</f>
        <v>0</v>
      </c>
      <c r="H39" s="69">
        <f t="shared" si="154"/>
        <v>0</v>
      </c>
      <c r="I39" s="69">
        <f t="shared" si="154"/>
        <v>0</v>
      </c>
      <c r="J39" s="69">
        <f t="shared" si="154"/>
        <v>0</v>
      </c>
      <c r="K39" s="69">
        <f t="shared" si="154"/>
        <v>0</v>
      </c>
      <c r="L39" s="69">
        <f t="shared" si="154"/>
        <v>0</v>
      </c>
      <c r="M39" s="69">
        <f t="shared" si="154"/>
        <v>0</v>
      </c>
      <c r="N39" s="69">
        <f t="shared" si="154"/>
        <v>0</v>
      </c>
      <c r="O39" s="69">
        <f t="shared" si="154"/>
        <v>0</v>
      </c>
      <c r="P39" s="69">
        <f t="shared" si="154"/>
        <v>0</v>
      </c>
      <c r="Q39" s="69">
        <f t="shared" si="154"/>
        <v>0</v>
      </c>
      <c r="R39" s="69">
        <f t="shared" si="154"/>
        <v>0</v>
      </c>
      <c r="S39" s="47">
        <f t="shared" si="27"/>
        <v>0</v>
      </c>
      <c r="T39" s="69">
        <f t="shared" si="154"/>
        <v>0</v>
      </c>
      <c r="U39" s="69">
        <f t="shared" si="154"/>
        <v>0</v>
      </c>
      <c r="V39" s="69">
        <f t="shared" si="154"/>
        <v>0</v>
      </c>
      <c r="W39" s="69">
        <f t="shared" si="154"/>
        <v>0</v>
      </c>
      <c r="X39" s="69">
        <f t="shared" si="154"/>
        <v>0</v>
      </c>
      <c r="Y39" s="69">
        <f t="shared" si="154"/>
        <v>0</v>
      </c>
      <c r="Z39" s="69">
        <f t="shared" si="154"/>
        <v>0</v>
      </c>
      <c r="AA39" s="69">
        <f t="shared" si="154"/>
        <v>0</v>
      </c>
      <c r="AB39" s="69">
        <f t="shared" si="154"/>
        <v>0</v>
      </c>
      <c r="AC39" s="69">
        <f t="shared" si="154"/>
        <v>0</v>
      </c>
      <c r="AD39" s="69">
        <f t="shared" si="154"/>
        <v>0</v>
      </c>
      <c r="AE39" s="69">
        <f t="shared" si="154"/>
        <v>0</v>
      </c>
      <c r="AF39" s="69">
        <f t="shared" si="154"/>
        <v>0</v>
      </c>
      <c r="AG39" s="47">
        <f t="shared" si="40"/>
        <v>0</v>
      </c>
      <c r="AH39" s="69">
        <f t="shared" si="154"/>
        <v>0</v>
      </c>
      <c r="AI39" s="69">
        <f t="shared" si="154"/>
        <v>0</v>
      </c>
      <c r="AJ39" s="69">
        <f t="shared" si="154"/>
        <v>0</v>
      </c>
      <c r="AK39" s="69">
        <f t="shared" si="154"/>
        <v>0</v>
      </c>
      <c r="AL39" s="69">
        <f t="shared" si="154"/>
        <v>0</v>
      </c>
      <c r="AM39" s="69">
        <f t="shared" si="154"/>
        <v>0</v>
      </c>
      <c r="AN39" s="69">
        <f t="shared" si="154"/>
        <v>0</v>
      </c>
      <c r="AO39" s="69">
        <f t="shared" si="154"/>
        <v>0</v>
      </c>
      <c r="AP39" s="69">
        <f t="shared" si="154"/>
        <v>0</v>
      </c>
      <c r="AQ39" s="69">
        <f t="shared" si="154"/>
        <v>0</v>
      </c>
      <c r="AR39" s="69">
        <f t="shared" si="154"/>
        <v>0</v>
      </c>
      <c r="AS39" s="69">
        <f t="shared" si="154"/>
        <v>0</v>
      </c>
      <c r="AT39" s="69">
        <f t="shared" si="154"/>
        <v>0</v>
      </c>
    </row>
    <row r="40" spans="1:46" ht="60" hidden="1">
      <c r="A40" s="70" t="s">
        <v>46</v>
      </c>
      <c r="B40" s="41"/>
      <c r="C40" s="50"/>
      <c r="D40" s="240"/>
      <c r="E40" s="47">
        <f t="shared" si="25"/>
        <v>0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47">
        <f t="shared" si="27"/>
        <v>0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47">
        <f t="shared" si="40"/>
        <v>0</v>
      </c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</row>
    <row r="41" spans="1:46" hidden="1">
      <c r="A41" s="71" t="s">
        <v>47</v>
      </c>
      <c r="B41" s="41"/>
      <c r="C41" s="50"/>
      <c r="D41" s="240"/>
      <c r="E41" s="47">
        <f t="shared" si="25"/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47">
        <f t="shared" si="27"/>
        <v>0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47">
        <f t="shared" si="40"/>
        <v>0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hidden="1">
      <c r="A42" s="72" t="s">
        <v>48</v>
      </c>
      <c r="B42" s="41"/>
      <c r="C42" s="50"/>
      <c r="D42" s="240"/>
      <c r="E42" s="47">
        <f t="shared" si="25"/>
        <v>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47">
        <f t="shared" si="27"/>
        <v>0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47">
        <f t="shared" si="40"/>
        <v>0</v>
      </c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</row>
    <row r="43" spans="1:46" hidden="1">
      <c r="A43" s="71" t="s">
        <v>49</v>
      </c>
      <c r="B43" s="41"/>
      <c r="C43" s="50"/>
      <c r="D43" s="240"/>
      <c r="E43" s="47">
        <f t="shared" si="25"/>
        <v>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47">
        <f t="shared" si="27"/>
        <v>0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47">
        <f t="shared" si="40"/>
        <v>0</v>
      </c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ht="45" hidden="1">
      <c r="A44" s="70" t="s">
        <v>50</v>
      </c>
      <c r="B44" s="41"/>
      <c r="C44" s="50"/>
      <c r="D44" s="240"/>
      <c r="E44" s="47">
        <f t="shared" si="25"/>
        <v>0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47">
        <f t="shared" si="27"/>
        <v>0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47">
        <f t="shared" si="40"/>
        <v>0</v>
      </c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</row>
    <row r="45" spans="1:46" hidden="1">
      <c r="A45" s="70"/>
      <c r="B45" s="41"/>
      <c r="C45" s="50"/>
      <c r="D45" s="240"/>
      <c r="E45" s="47">
        <f t="shared" si="25"/>
        <v>0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47">
        <f t="shared" si="27"/>
        <v>0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47">
        <f t="shared" si="40"/>
        <v>0</v>
      </c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</row>
    <row r="46" spans="1:46" hidden="1">
      <c r="A46" s="73"/>
      <c r="B46" s="41"/>
      <c r="C46" s="50"/>
      <c r="D46" s="240"/>
      <c r="E46" s="47">
        <f t="shared" si="25"/>
        <v>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47">
        <f t="shared" si="27"/>
        <v>0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47">
        <f t="shared" si="40"/>
        <v>0</v>
      </c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ht="30" hidden="1">
      <c r="A47" s="70" t="s">
        <v>51</v>
      </c>
      <c r="B47" s="41"/>
      <c r="C47" s="50"/>
      <c r="D47" s="240"/>
      <c r="E47" s="47">
        <f t="shared" si="25"/>
        <v>0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47">
        <f t="shared" si="27"/>
        <v>0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47">
        <f t="shared" si="40"/>
        <v>0</v>
      </c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</row>
    <row r="48" spans="1:46" hidden="1">
      <c r="A48" s="70"/>
      <c r="B48" s="41"/>
      <c r="C48" s="50"/>
      <c r="D48" s="240"/>
      <c r="E48" s="47">
        <f t="shared" si="25"/>
        <v>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47">
        <f t="shared" si="27"/>
        <v>0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47">
        <f t="shared" si="40"/>
        <v>0</v>
      </c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</row>
    <row r="49" spans="1:46" ht="30" hidden="1">
      <c r="A49" s="70" t="s">
        <v>52</v>
      </c>
      <c r="B49" s="41"/>
      <c r="C49" s="50"/>
      <c r="D49" s="240"/>
      <c r="E49" s="47">
        <f t="shared" si="25"/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47">
        <f t="shared" si="27"/>
        <v>0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47">
        <f t="shared" si="40"/>
        <v>0</v>
      </c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</row>
    <row r="50" spans="1:46" ht="60" hidden="1">
      <c r="A50" s="70" t="s">
        <v>53</v>
      </c>
      <c r="B50" s="41"/>
      <c r="C50" s="50"/>
      <c r="D50" s="240"/>
      <c r="E50" s="47">
        <f t="shared" si="25"/>
        <v>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47">
        <f t="shared" si="27"/>
        <v>0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47">
        <f t="shared" si="40"/>
        <v>0</v>
      </c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</row>
    <row r="51" spans="1:46" hidden="1">
      <c r="A51" s="74"/>
      <c r="B51" s="41"/>
      <c r="C51" s="50"/>
      <c r="D51" s="240"/>
      <c r="E51" s="47">
        <f t="shared" si="25"/>
        <v>0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47">
        <f t="shared" si="27"/>
        <v>0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47">
        <f t="shared" si="40"/>
        <v>0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</row>
    <row r="52" spans="1:46" ht="30" hidden="1">
      <c r="A52" s="65" t="s">
        <v>54</v>
      </c>
      <c r="B52" s="65"/>
      <c r="C52" s="50"/>
      <c r="D52" s="240"/>
      <c r="E52" s="47">
        <f t="shared" si="25"/>
        <v>0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47">
        <f t="shared" si="27"/>
        <v>0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47">
        <f t="shared" si="40"/>
        <v>0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</row>
    <row r="53" spans="1:46" hidden="1">
      <c r="A53" s="41" t="s">
        <v>55</v>
      </c>
      <c r="B53" s="41"/>
      <c r="C53" s="50"/>
      <c r="D53" s="240"/>
      <c r="E53" s="47">
        <f t="shared" si="25"/>
        <v>0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47">
        <f t="shared" si="27"/>
        <v>0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47">
        <f t="shared" si="40"/>
        <v>0</v>
      </c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</row>
    <row r="54" spans="1:46" hidden="1">
      <c r="A54" s="65" t="s">
        <v>56</v>
      </c>
      <c r="B54" s="65"/>
      <c r="C54" s="50"/>
      <c r="D54" s="240"/>
      <c r="E54" s="47">
        <f t="shared" si="25"/>
        <v>0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47">
        <f t="shared" si="27"/>
        <v>0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47">
        <f t="shared" si="40"/>
        <v>0</v>
      </c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</row>
    <row r="55" spans="1:46" hidden="1">
      <c r="A55" s="65"/>
      <c r="B55" s="65"/>
      <c r="C55" s="50"/>
      <c r="D55" s="240"/>
      <c r="E55" s="47">
        <f t="shared" si="25"/>
        <v>0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47">
        <f t="shared" si="27"/>
        <v>0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47">
        <f t="shared" si="40"/>
        <v>0</v>
      </c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</row>
    <row r="56" spans="1:46">
      <c r="A56" s="65" t="s">
        <v>57</v>
      </c>
      <c r="B56" s="65"/>
      <c r="C56" s="50"/>
      <c r="D56" s="240"/>
      <c r="E56" s="46">
        <f t="shared" si="25"/>
        <v>300000</v>
      </c>
      <c r="F56" s="55"/>
      <c r="G56" s="55"/>
      <c r="H56" s="55"/>
      <c r="I56" s="55"/>
      <c r="J56" s="55"/>
      <c r="K56" s="55"/>
      <c r="L56" s="55"/>
      <c r="M56" s="59">
        <v>300000</v>
      </c>
      <c r="N56" s="55"/>
      <c r="O56" s="55"/>
      <c r="P56" s="55"/>
      <c r="Q56" s="55"/>
      <c r="R56" s="55"/>
      <c r="S56" s="47">
        <f t="shared" si="27"/>
        <v>0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47">
        <f t="shared" si="40"/>
        <v>0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</row>
    <row r="57" spans="1:46" hidden="1">
      <c r="A57" s="65"/>
      <c r="B57" s="65"/>
      <c r="C57" s="50"/>
      <c r="D57" s="240"/>
      <c r="E57" s="47">
        <f t="shared" si="25"/>
        <v>0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47">
        <f t="shared" si="27"/>
        <v>0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47">
        <f t="shared" si="40"/>
        <v>0</v>
      </c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</row>
    <row r="58" spans="1:46" hidden="1">
      <c r="A58" s="65"/>
      <c r="B58" s="65"/>
      <c r="C58" s="50"/>
      <c r="D58" s="240"/>
      <c r="E58" s="47">
        <f t="shared" si="25"/>
        <v>0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47">
        <f t="shared" si="27"/>
        <v>0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47">
        <f t="shared" si="40"/>
        <v>0</v>
      </c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</row>
    <row r="59" spans="1:46" hidden="1">
      <c r="A59" s="65"/>
      <c r="B59" s="65"/>
      <c r="C59" s="50"/>
      <c r="D59" s="240"/>
      <c r="E59" s="47">
        <f t="shared" si="25"/>
        <v>0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47">
        <f t="shared" si="27"/>
        <v>0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47">
        <f t="shared" si="40"/>
        <v>0</v>
      </c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</row>
    <row r="60" spans="1:46" hidden="1">
      <c r="A60" s="65"/>
      <c r="B60" s="65"/>
      <c r="C60" s="50"/>
      <c r="D60" s="240"/>
      <c r="E60" s="47">
        <f t="shared" si="25"/>
        <v>0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47">
        <f t="shared" si="27"/>
        <v>0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47">
        <f t="shared" si="40"/>
        <v>0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</row>
    <row r="61" spans="1:46" hidden="1">
      <c r="A61" s="65"/>
      <c r="B61" s="65"/>
      <c r="C61" s="50"/>
      <c r="D61" s="240"/>
      <c r="E61" s="47">
        <f t="shared" si="25"/>
        <v>0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47">
        <f t="shared" si="27"/>
        <v>0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47">
        <f t="shared" si="40"/>
        <v>0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</row>
    <row r="62" spans="1:46" hidden="1">
      <c r="A62" s="65"/>
      <c r="B62" s="65"/>
      <c r="C62" s="50"/>
      <c r="D62" s="240"/>
      <c r="E62" s="47">
        <f t="shared" si="25"/>
        <v>0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47">
        <f t="shared" si="27"/>
        <v>0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47">
        <f t="shared" si="40"/>
        <v>0</v>
      </c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</row>
    <row r="63" spans="1:46" hidden="1">
      <c r="A63" s="41" t="s">
        <v>69</v>
      </c>
      <c r="B63" s="65"/>
      <c r="C63" s="50"/>
      <c r="D63" s="241"/>
      <c r="E63" s="47">
        <f t="shared" si="25"/>
        <v>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47">
        <f t="shared" si="27"/>
        <v>0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47">
        <f t="shared" si="40"/>
        <v>0</v>
      </c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</row>
    <row r="64" spans="1:46" s="21" customFormat="1">
      <c r="A64" s="61" t="s">
        <v>58</v>
      </c>
      <c r="B64" s="61"/>
      <c r="C64" s="49"/>
      <c r="D64" s="239">
        <v>226</v>
      </c>
      <c r="E64" s="46">
        <f t="shared" si="25"/>
        <v>3480012</v>
      </c>
      <c r="F64" s="51">
        <f>SUM(F65:F86)</f>
        <v>0</v>
      </c>
      <c r="G64" s="52">
        <f t="shared" ref="G64:R64" si="155">SUM(G65:G86)</f>
        <v>549900</v>
      </c>
      <c r="H64" s="52">
        <f t="shared" si="155"/>
        <v>559900</v>
      </c>
      <c r="I64" s="52">
        <f t="shared" si="155"/>
        <v>689000</v>
      </c>
      <c r="J64" s="51">
        <f t="shared" si="155"/>
        <v>0</v>
      </c>
      <c r="K64" s="51">
        <f t="shared" si="155"/>
        <v>0</v>
      </c>
      <c r="L64" s="51">
        <f t="shared" si="155"/>
        <v>0</v>
      </c>
      <c r="M64" s="51">
        <f t="shared" si="155"/>
        <v>0</v>
      </c>
      <c r="N64" s="52">
        <f t="shared" si="155"/>
        <v>1664400</v>
      </c>
      <c r="O64" s="52">
        <f t="shared" si="155"/>
        <v>16812</v>
      </c>
      <c r="P64" s="51">
        <f t="shared" si="155"/>
        <v>0</v>
      </c>
      <c r="Q64" s="51">
        <f t="shared" si="155"/>
        <v>0</v>
      </c>
      <c r="R64" s="51">
        <f t="shared" si="155"/>
        <v>0</v>
      </c>
      <c r="S64" s="46">
        <f t="shared" si="27"/>
        <v>888865.34</v>
      </c>
      <c r="T64" s="51">
        <f>SUM(T65:T86)</f>
        <v>0</v>
      </c>
      <c r="U64" s="52">
        <f t="shared" ref="U64" si="156">SUM(U65:U86)</f>
        <v>202000</v>
      </c>
      <c r="V64" s="52">
        <f t="shared" ref="V64" si="157">SUM(V65:V86)</f>
        <v>189825.34</v>
      </c>
      <c r="W64" s="52">
        <f t="shared" ref="W64" si="158">SUM(W65:W86)</f>
        <v>228000</v>
      </c>
      <c r="X64" s="51">
        <f t="shared" ref="X64" si="159">SUM(X65:X86)</f>
        <v>0</v>
      </c>
      <c r="Y64" s="51">
        <f t="shared" ref="Y64" si="160">SUM(Y65:Y86)</f>
        <v>0</v>
      </c>
      <c r="Z64" s="51">
        <f t="shared" ref="Z64" si="161">SUM(Z65:Z86)</f>
        <v>0</v>
      </c>
      <c r="AA64" s="51">
        <f t="shared" ref="AA64" si="162">SUM(AA65:AA86)</f>
        <v>0</v>
      </c>
      <c r="AB64" s="52">
        <f t="shared" ref="AB64" si="163">SUM(AB65:AB86)</f>
        <v>266322</v>
      </c>
      <c r="AC64" s="52">
        <f t="shared" ref="AC64" si="164">SUM(AC65:AC86)</f>
        <v>2718</v>
      </c>
      <c r="AD64" s="51">
        <f t="shared" ref="AD64" si="165">SUM(AD65:AD86)</f>
        <v>0</v>
      </c>
      <c r="AE64" s="51">
        <f t="shared" ref="AE64" si="166">SUM(AE65:AE86)</f>
        <v>0</v>
      </c>
      <c r="AF64" s="51">
        <f t="shared" ref="AF64" si="167">SUM(AF65:AF86)</f>
        <v>0</v>
      </c>
      <c r="AG64" s="46">
        <f t="shared" si="40"/>
        <v>269040</v>
      </c>
      <c r="AH64" s="51">
        <f>SUM(AH65:AH86)</f>
        <v>0</v>
      </c>
      <c r="AI64" s="51">
        <f t="shared" ref="AI64" si="168">SUM(AI65:AI86)</f>
        <v>0</v>
      </c>
      <c r="AJ64" s="51">
        <f t="shared" ref="AJ64" si="169">SUM(AJ65:AJ86)</f>
        <v>0</v>
      </c>
      <c r="AK64" s="51">
        <f t="shared" ref="AK64" si="170">SUM(AK65:AK86)</f>
        <v>0</v>
      </c>
      <c r="AL64" s="51">
        <f t="shared" ref="AL64" si="171">SUM(AL65:AL86)</f>
        <v>0</v>
      </c>
      <c r="AM64" s="51">
        <f t="shared" ref="AM64" si="172">SUM(AM65:AM86)</f>
        <v>0</v>
      </c>
      <c r="AN64" s="51">
        <f t="shared" ref="AN64" si="173">SUM(AN65:AN86)</f>
        <v>0</v>
      </c>
      <c r="AO64" s="51">
        <f t="shared" ref="AO64" si="174">SUM(AO65:AO86)</f>
        <v>0</v>
      </c>
      <c r="AP64" s="52">
        <f t="shared" ref="AP64" si="175">SUM(AP65:AP86)</f>
        <v>266322</v>
      </c>
      <c r="AQ64" s="52">
        <f t="shared" ref="AQ64" si="176">SUM(AQ65:AQ86)</f>
        <v>2718</v>
      </c>
      <c r="AR64" s="51">
        <f t="shared" ref="AR64" si="177">SUM(AR65:AR86)</f>
        <v>0</v>
      </c>
      <c r="AS64" s="51">
        <f t="shared" ref="AS64" si="178">SUM(AS65:AS86)</f>
        <v>0</v>
      </c>
      <c r="AT64" s="51">
        <f t="shared" ref="AT64" si="179">SUM(AT65:AT86)</f>
        <v>0</v>
      </c>
    </row>
    <row r="65" spans="1:46" ht="30">
      <c r="A65" s="65" t="s">
        <v>59</v>
      </c>
      <c r="B65" s="65"/>
      <c r="C65" s="50"/>
      <c r="D65" s="240"/>
      <c r="E65" s="46">
        <f t="shared" si="25"/>
        <v>1798800</v>
      </c>
      <c r="F65" s="55"/>
      <c r="G65" s="59">
        <v>549900</v>
      </c>
      <c r="H65" s="59">
        <v>559900</v>
      </c>
      <c r="I65" s="59">
        <v>689000</v>
      </c>
      <c r="J65" s="55"/>
      <c r="K65" s="55"/>
      <c r="L65" s="55"/>
      <c r="M65" s="55"/>
      <c r="N65" s="55"/>
      <c r="O65" s="55"/>
      <c r="P65" s="55"/>
      <c r="Q65" s="55"/>
      <c r="R65" s="55"/>
      <c r="S65" s="46">
        <f t="shared" si="27"/>
        <v>619825.34</v>
      </c>
      <c r="T65" s="55"/>
      <c r="U65" s="59">
        <v>202000</v>
      </c>
      <c r="V65" s="59">
        <v>189825.34</v>
      </c>
      <c r="W65" s="59">
        <v>228000</v>
      </c>
      <c r="X65" s="55"/>
      <c r="Y65" s="55"/>
      <c r="Z65" s="55"/>
      <c r="AA65" s="55"/>
      <c r="AB65" s="55"/>
      <c r="AC65" s="55"/>
      <c r="AD65" s="55"/>
      <c r="AE65" s="55"/>
      <c r="AF65" s="55"/>
      <c r="AG65" s="47">
        <f t="shared" si="40"/>
        <v>0</v>
      </c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</row>
    <row r="66" spans="1:46" hidden="1">
      <c r="A66" s="41" t="s">
        <v>60</v>
      </c>
      <c r="B66" s="41"/>
      <c r="C66" s="50"/>
      <c r="D66" s="240"/>
      <c r="E66" s="47">
        <f t="shared" si="25"/>
        <v>0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47">
        <f t="shared" si="27"/>
        <v>0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47">
        <f t="shared" si="40"/>
        <v>0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</row>
    <row r="67" spans="1:46" ht="60" hidden="1">
      <c r="A67" s="65" t="s">
        <v>61</v>
      </c>
      <c r="B67" s="65"/>
      <c r="C67" s="50"/>
      <c r="D67" s="240"/>
      <c r="E67" s="47">
        <f t="shared" si="25"/>
        <v>0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47">
        <f t="shared" si="27"/>
        <v>0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47">
        <f t="shared" si="40"/>
        <v>0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</row>
    <row r="68" spans="1:46" hidden="1">
      <c r="A68" s="41" t="s">
        <v>138</v>
      </c>
      <c r="B68" s="41"/>
      <c r="C68" s="50"/>
      <c r="D68" s="240"/>
      <c r="E68" s="47">
        <f t="shared" si="25"/>
        <v>0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47">
        <f t="shared" si="27"/>
        <v>0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47">
        <f t="shared" si="40"/>
        <v>0</v>
      </c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</row>
    <row r="69" spans="1:46" ht="30" hidden="1">
      <c r="A69" s="65" t="s">
        <v>62</v>
      </c>
      <c r="B69" s="65"/>
      <c r="C69" s="50"/>
      <c r="D69" s="240"/>
      <c r="E69" s="47">
        <f t="shared" ref="E69:E132" si="180">SUM(F69:R69)</f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47">
        <f t="shared" ref="S69:S132" si="181">SUM(T69:AF69)</f>
        <v>0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47">
        <f t="shared" ref="AG69:AG132" si="182">SUM(AH69:AT69)</f>
        <v>0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</row>
    <row r="70" spans="1:46" hidden="1">
      <c r="A70" s="41"/>
      <c r="B70" s="41"/>
      <c r="C70" s="50"/>
      <c r="D70" s="240"/>
      <c r="E70" s="47">
        <f t="shared" si="180"/>
        <v>0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47">
        <f t="shared" si="181"/>
        <v>0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47">
        <f t="shared" si="182"/>
        <v>0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</row>
    <row r="71" spans="1:46" hidden="1">
      <c r="A71" s="41" t="s">
        <v>63</v>
      </c>
      <c r="B71" s="41"/>
      <c r="C71" s="50"/>
      <c r="D71" s="240"/>
      <c r="E71" s="47">
        <f t="shared" si="180"/>
        <v>0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47">
        <f t="shared" si="181"/>
        <v>0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47">
        <f t="shared" si="182"/>
        <v>0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</row>
    <row r="72" spans="1:46" hidden="1">
      <c r="A72" s="41"/>
      <c r="B72" s="41"/>
      <c r="C72" s="50"/>
      <c r="D72" s="240"/>
      <c r="E72" s="47">
        <f t="shared" si="180"/>
        <v>0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47">
        <f t="shared" si="181"/>
        <v>0</v>
      </c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47">
        <f t="shared" si="182"/>
        <v>0</v>
      </c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</row>
    <row r="73" spans="1:46">
      <c r="A73" s="41" t="s">
        <v>64</v>
      </c>
      <c r="B73" s="41"/>
      <c r="C73" s="50"/>
      <c r="D73" s="240"/>
      <c r="E73" s="46">
        <f t="shared" si="180"/>
        <v>1681212</v>
      </c>
      <c r="F73" s="55"/>
      <c r="G73" s="55"/>
      <c r="H73" s="55"/>
      <c r="I73" s="55"/>
      <c r="J73" s="55"/>
      <c r="K73" s="55"/>
      <c r="L73" s="55"/>
      <c r="M73" s="55"/>
      <c r="N73" s="59">
        <v>1664400</v>
      </c>
      <c r="O73" s="59">
        <v>16812</v>
      </c>
      <c r="P73" s="55"/>
      <c r="Q73" s="55"/>
      <c r="R73" s="55"/>
      <c r="S73" s="46">
        <f t="shared" si="181"/>
        <v>269040</v>
      </c>
      <c r="T73" s="55"/>
      <c r="U73" s="55"/>
      <c r="V73" s="55"/>
      <c r="W73" s="55"/>
      <c r="X73" s="55"/>
      <c r="Y73" s="55"/>
      <c r="Z73" s="55"/>
      <c r="AA73" s="55"/>
      <c r="AB73" s="59">
        <v>266322</v>
      </c>
      <c r="AC73" s="59">
        <v>2718</v>
      </c>
      <c r="AD73" s="55"/>
      <c r="AE73" s="55"/>
      <c r="AF73" s="55"/>
      <c r="AG73" s="46">
        <f t="shared" si="182"/>
        <v>269040</v>
      </c>
      <c r="AH73" s="55"/>
      <c r="AI73" s="55"/>
      <c r="AJ73" s="55"/>
      <c r="AK73" s="55"/>
      <c r="AL73" s="55"/>
      <c r="AM73" s="55"/>
      <c r="AN73" s="55"/>
      <c r="AO73" s="55"/>
      <c r="AP73" s="59">
        <v>266322</v>
      </c>
      <c r="AQ73" s="59">
        <v>2718</v>
      </c>
      <c r="AR73" s="55"/>
      <c r="AS73" s="55"/>
      <c r="AT73" s="55"/>
    </row>
    <row r="74" spans="1:46" hidden="1">
      <c r="A74" s="65"/>
      <c r="B74" s="75"/>
      <c r="C74" s="50"/>
      <c r="D74" s="240"/>
      <c r="E74" s="47">
        <f t="shared" si="180"/>
        <v>0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47">
        <f t="shared" si="181"/>
        <v>0</v>
      </c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47">
        <f t="shared" si="182"/>
        <v>0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</row>
    <row r="75" spans="1:46" hidden="1">
      <c r="A75" s="41" t="s">
        <v>65</v>
      </c>
      <c r="B75" s="41"/>
      <c r="C75" s="50"/>
      <c r="D75" s="240"/>
      <c r="E75" s="47">
        <f t="shared" si="180"/>
        <v>0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47">
        <f t="shared" si="181"/>
        <v>0</v>
      </c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47">
        <f t="shared" si="182"/>
        <v>0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</row>
    <row r="76" spans="1:46" hidden="1">
      <c r="A76" s="65"/>
      <c r="B76" s="65"/>
      <c r="C76" s="50"/>
      <c r="D76" s="240"/>
      <c r="E76" s="47">
        <f t="shared" si="180"/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47">
        <f t="shared" si="181"/>
        <v>0</v>
      </c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47">
        <f t="shared" si="182"/>
        <v>0</v>
      </c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</row>
    <row r="77" spans="1:46" hidden="1">
      <c r="A77" s="41"/>
      <c r="B77" s="41"/>
      <c r="C77" s="50"/>
      <c r="D77" s="240"/>
      <c r="E77" s="47">
        <f t="shared" si="180"/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47">
        <f t="shared" si="181"/>
        <v>0</v>
      </c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47">
        <f t="shared" si="182"/>
        <v>0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</row>
    <row r="78" spans="1:46" hidden="1">
      <c r="A78" s="41" t="s">
        <v>66</v>
      </c>
      <c r="B78" s="41"/>
      <c r="C78" s="50"/>
      <c r="D78" s="240"/>
      <c r="E78" s="47">
        <f t="shared" si="180"/>
        <v>0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47">
        <f t="shared" si="181"/>
        <v>0</v>
      </c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47">
        <f t="shared" si="182"/>
        <v>0</v>
      </c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</row>
    <row r="79" spans="1:46" hidden="1">
      <c r="A79" s="41" t="s">
        <v>67</v>
      </c>
      <c r="B79" s="41"/>
      <c r="C79" s="50"/>
      <c r="D79" s="240"/>
      <c r="E79" s="47">
        <f t="shared" si="180"/>
        <v>0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47">
        <f t="shared" si="181"/>
        <v>0</v>
      </c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47">
        <f t="shared" si="182"/>
        <v>0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</row>
    <row r="80" spans="1:46" hidden="1">
      <c r="A80" s="41" t="s">
        <v>68</v>
      </c>
      <c r="B80" s="41"/>
      <c r="C80" s="50"/>
      <c r="D80" s="240"/>
      <c r="E80" s="47">
        <f t="shared" si="180"/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47">
        <f t="shared" si="181"/>
        <v>0</v>
      </c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47">
        <f t="shared" si="182"/>
        <v>0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</row>
    <row r="81" spans="1:46" hidden="1">
      <c r="A81" s="41"/>
      <c r="B81" s="41"/>
      <c r="C81" s="50"/>
      <c r="D81" s="240"/>
      <c r="E81" s="47">
        <f t="shared" si="180"/>
        <v>0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47">
        <f t="shared" si="181"/>
        <v>0</v>
      </c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47">
        <f t="shared" si="182"/>
        <v>0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</row>
    <row r="82" spans="1:46" hidden="1">
      <c r="A82" s="41"/>
      <c r="B82" s="41"/>
      <c r="C82" s="50"/>
      <c r="D82" s="240"/>
      <c r="E82" s="47">
        <f t="shared" si="180"/>
        <v>0</v>
      </c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47">
        <f t="shared" si="181"/>
        <v>0</v>
      </c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47">
        <f t="shared" si="182"/>
        <v>0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</row>
    <row r="83" spans="1:46" hidden="1">
      <c r="A83" s="41"/>
      <c r="B83" s="41"/>
      <c r="C83" s="50"/>
      <c r="D83" s="240"/>
      <c r="E83" s="47">
        <f t="shared" si="180"/>
        <v>0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47">
        <f t="shared" si="181"/>
        <v>0</v>
      </c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47">
        <f t="shared" si="182"/>
        <v>0</v>
      </c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</row>
    <row r="84" spans="1:46" hidden="1">
      <c r="A84" s="41"/>
      <c r="B84" s="41"/>
      <c r="C84" s="50"/>
      <c r="D84" s="240"/>
      <c r="E84" s="47">
        <f t="shared" si="180"/>
        <v>0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47">
        <f t="shared" si="181"/>
        <v>0</v>
      </c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47">
        <f t="shared" si="182"/>
        <v>0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</row>
    <row r="85" spans="1:46" hidden="1">
      <c r="A85" s="41"/>
      <c r="B85" s="41"/>
      <c r="C85" s="50"/>
      <c r="D85" s="240"/>
      <c r="E85" s="47">
        <f t="shared" si="180"/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47">
        <f t="shared" si="181"/>
        <v>0</v>
      </c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47">
        <f t="shared" si="182"/>
        <v>0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</row>
    <row r="86" spans="1:46" hidden="1">
      <c r="A86" s="41" t="s">
        <v>69</v>
      </c>
      <c r="B86" s="41"/>
      <c r="C86" s="50"/>
      <c r="D86" s="241"/>
      <c r="E86" s="47">
        <f t="shared" si="180"/>
        <v>0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47">
        <f t="shared" si="181"/>
        <v>0</v>
      </c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47">
        <f t="shared" si="182"/>
        <v>0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</row>
    <row r="87" spans="1:46" s="21" customFormat="1" hidden="1">
      <c r="A87" s="48" t="s">
        <v>70</v>
      </c>
      <c r="B87" s="48"/>
      <c r="C87" s="49"/>
      <c r="D87" s="239">
        <v>227</v>
      </c>
      <c r="E87" s="47">
        <f t="shared" si="180"/>
        <v>0</v>
      </c>
      <c r="F87" s="51">
        <f>SUM(F88:F91)</f>
        <v>0</v>
      </c>
      <c r="G87" s="51">
        <f t="shared" ref="G87:R87" si="183">SUM(G88:G91)</f>
        <v>0</v>
      </c>
      <c r="H87" s="51">
        <f t="shared" si="183"/>
        <v>0</v>
      </c>
      <c r="I87" s="51">
        <f t="shared" si="183"/>
        <v>0</v>
      </c>
      <c r="J87" s="51">
        <f t="shared" si="183"/>
        <v>0</v>
      </c>
      <c r="K87" s="51">
        <f t="shared" si="183"/>
        <v>0</v>
      </c>
      <c r="L87" s="51">
        <f t="shared" si="183"/>
        <v>0</v>
      </c>
      <c r="M87" s="51">
        <f t="shared" si="183"/>
        <v>0</v>
      </c>
      <c r="N87" s="51">
        <f t="shared" si="183"/>
        <v>0</v>
      </c>
      <c r="O87" s="51">
        <f t="shared" si="183"/>
        <v>0</v>
      </c>
      <c r="P87" s="51">
        <f t="shared" si="183"/>
        <v>0</v>
      </c>
      <c r="Q87" s="51">
        <f t="shared" si="183"/>
        <v>0</v>
      </c>
      <c r="R87" s="51">
        <f t="shared" si="183"/>
        <v>0</v>
      </c>
      <c r="S87" s="47">
        <f t="shared" si="181"/>
        <v>0</v>
      </c>
      <c r="T87" s="51">
        <f>SUM(T88:T91)</f>
        <v>0</v>
      </c>
      <c r="U87" s="51">
        <f t="shared" ref="U87" si="184">SUM(U88:U91)</f>
        <v>0</v>
      </c>
      <c r="V87" s="51">
        <f t="shared" ref="V87" si="185">SUM(V88:V91)</f>
        <v>0</v>
      </c>
      <c r="W87" s="51">
        <f t="shared" ref="W87" si="186">SUM(W88:W91)</f>
        <v>0</v>
      </c>
      <c r="X87" s="51">
        <f t="shared" ref="X87" si="187">SUM(X88:X91)</f>
        <v>0</v>
      </c>
      <c r="Y87" s="51">
        <f t="shared" ref="Y87" si="188">SUM(Y88:Y91)</f>
        <v>0</v>
      </c>
      <c r="Z87" s="51">
        <f t="shared" ref="Z87" si="189">SUM(Z88:Z91)</f>
        <v>0</v>
      </c>
      <c r="AA87" s="51">
        <f t="shared" ref="AA87" si="190">SUM(AA88:AA91)</f>
        <v>0</v>
      </c>
      <c r="AB87" s="51">
        <f t="shared" ref="AB87" si="191">SUM(AB88:AB91)</f>
        <v>0</v>
      </c>
      <c r="AC87" s="51">
        <f t="shared" ref="AC87" si="192">SUM(AC88:AC91)</f>
        <v>0</v>
      </c>
      <c r="AD87" s="51">
        <f t="shared" ref="AD87" si="193">SUM(AD88:AD91)</f>
        <v>0</v>
      </c>
      <c r="AE87" s="51">
        <f t="shared" ref="AE87" si="194">SUM(AE88:AE91)</f>
        <v>0</v>
      </c>
      <c r="AF87" s="51">
        <f t="shared" ref="AF87" si="195">SUM(AF88:AF91)</f>
        <v>0</v>
      </c>
      <c r="AG87" s="47">
        <f t="shared" si="182"/>
        <v>0</v>
      </c>
      <c r="AH87" s="51">
        <f>SUM(AH88:AH91)</f>
        <v>0</v>
      </c>
      <c r="AI87" s="51">
        <f t="shared" ref="AI87" si="196">SUM(AI88:AI91)</f>
        <v>0</v>
      </c>
      <c r="AJ87" s="51">
        <f t="shared" ref="AJ87" si="197">SUM(AJ88:AJ91)</f>
        <v>0</v>
      </c>
      <c r="AK87" s="51">
        <f t="shared" ref="AK87" si="198">SUM(AK88:AK91)</f>
        <v>0</v>
      </c>
      <c r="AL87" s="51">
        <f t="shared" ref="AL87" si="199">SUM(AL88:AL91)</f>
        <v>0</v>
      </c>
      <c r="AM87" s="51">
        <f t="shared" ref="AM87" si="200">SUM(AM88:AM91)</f>
        <v>0</v>
      </c>
      <c r="AN87" s="51">
        <f t="shared" ref="AN87" si="201">SUM(AN88:AN91)</f>
        <v>0</v>
      </c>
      <c r="AO87" s="51">
        <f t="shared" ref="AO87" si="202">SUM(AO88:AO91)</f>
        <v>0</v>
      </c>
      <c r="AP87" s="51">
        <f t="shared" ref="AP87" si="203">SUM(AP88:AP91)</f>
        <v>0</v>
      </c>
      <c r="AQ87" s="51">
        <f t="shared" ref="AQ87" si="204">SUM(AQ88:AQ91)</f>
        <v>0</v>
      </c>
      <c r="AR87" s="51">
        <f t="shared" ref="AR87" si="205">SUM(AR88:AR91)</f>
        <v>0</v>
      </c>
      <c r="AS87" s="51">
        <f t="shared" ref="AS87" si="206">SUM(AS88:AS91)</f>
        <v>0</v>
      </c>
      <c r="AT87" s="51">
        <f t="shared" ref="AT87" si="207">SUM(AT88:AT91)</f>
        <v>0</v>
      </c>
    </row>
    <row r="88" spans="1:46" hidden="1">
      <c r="A88" s="41" t="s">
        <v>71</v>
      </c>
      <c r="B88" s="48"/>
      <c r="C88" s="50"/>
      <c r="D88" s="240"/>
      <c r="E88" s="47">
        <f t="shared" si="180"/>
        <v>0</v>
      </c>
      <c r="F88" s="55"/>
      <c r="G88" s="55"/>
      <c r="H88" s="55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47">
        <f t="shared" si="181"/>
        <v>0</v>
      </c>
      <c r="T88" s="55"/>
      <c r="U88" s="55"/>
      <c r="V88" s="55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47">
        <f t="shared" si="182"/>
        <v>0</v>
      </c>
      <c r="AH88" s="55"/>
      <c r="AI88" s="55"/>
      <c r="AJ88" s="55"/>
      <c r="AK88" s="56"/>
      <c r="AL88" s="56"/>
      <c r="AM88" s="56"/>
      <c r="AN88" s="56"/>
      <c r="AO88" s="56"/>
      <c r="AP88" s="56"/>
      <c r="AQ88" s="56"/>
      <c r="AR88" s="56"/>
      <c r="AS88" s="56"/>
      <c r="AT88" s="56"/>
    </row>
    <row r="89" spans="1:46" hidden="1">
      <c r="A89" s="54"/>
      <c r="B89" s="48"/>
      <c r="C89" s="50"/>
      <c r="D89" s="240"/>
      <c r="E89" s="47">
        <f t="shared" si="180"/>
        <v>0</v>
      </c>
      <c r="F89" s="55"/>
      <c r="G89" s="55"/>
      <c r="H89" s="55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47">
        <f t="shared" si="181"/>
        <v>0</v>
      </c>
      <c r="T89" s="55"/>
      <c r="U89" s="55"/>
      <c r="V89" s="55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47">
        <f t="shared" si="182"/>
        <v>0</v>
      </c>
      <c r="AH89" s="55"/>
      <c r="AI89" s="55"/>
      <c r="AJ89" s="55"/>
      <c r="AK89" s="56"/>
      <c r="AL89" s="56"/>
      <c r="AM89" s="56"/>
      <c r="AN89" s="56"/>
      <c r="AO89" s="56"/>
      <c r="AP89" s="56"/>
      <c r="AQ89" s="56"/>
      <c r="AR89" s="56"/>
      <c r="AS89" s="56"/>
      <c r="AT89" s="56"/>
    </row>
    <row r="90" spans="1:46" hidden="1">
      <c r="A90" s="54"/>
      <c r="B90" s="48"/>
      <c r="C90" s="50"/>
      <c r="D90" s="240"/>
      <c r="E90" s="47">
        <f t="shared" si="180"/>
        <v>0</v>
      </c>
      <c r="F90" s="55"/>
      <c r="G90" s="55"/>
      <c r="H90" s="55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47">
        <f t="shared" si="181"/>
        <v>0</v>
      </c>
      <c r="T90" s="55"/>
      <c r="U90" s="55"/>
      <c r="V90" s="55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47">
        <f t="shared" si="182"/>
        <v>0</v>
      </c>
      <c r="AH90" s="55"/>
      <c r="AI90" s="55"/>
      <c r="AJ90" s="55"/>
      <c r="AK90" s="56"/>
      <c r="AL90" s="56"/>
      <c r="AM90" s="56"/>
      <c r="AN90" s="56"/>
      <c r="AO90" s="56"/>
      <c r="AP90" s="56"/>
      <c r="AQ90" s="56"/>
      <c r="AR90" s="56"/>
      <c r="AS90" s="56"/>
      <c r="AT90" s="56"/>
    </row>
    <row r="91" spans="1:46" hidden="1">
      <c r="A91" s="41"/>
      <c r="B91" s="41"/>
      <c r="C91" s="50"/>
      <c r="D91" s="241"/>
      <c r="E91" s="47">
        <f t="shared" si="180"/>
        <v>0</v>
      </c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47">
        <f t="shared" si="181"/>
        <v>0</v>
      </c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47">
        <f t="shared" si="182"/>
        <v>0</v>
      </c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</row>
    <row r="92" spans="1:46" s="21" customFormat="1" ht="42.75" hidden="1">
      <c r="A92" s="48" t="s">
        <v>72</v>
      </c>
      <c r="B92" s="48"/>
      <c r="C92" s="49"/>
      <c r="D92" s="239">
        <v>228</v>
      </c>
      <c r="E92" s="47">
        <f t="shared" si="180"/>
        <v>0</v>
      </c>
      <c r="F92" s="51">
        <f>SUM(F93:F97)</f>
        <v>0</v>
      </c>
      <c r="G92" s="51">
        <f t="shared" ref="G92:AT92" si="208">SUM(G93:G97)</f>
        <v>0</v>
      </c>
      <c r="H92" s="51">
        <f t="shared" si="208"/>
        <v>0</v>
      </c>
      <c r="I92" s="51">
        <f t="shared" si="208"/>
        <v>0</v>
      </c>
      <c r="J92" s="51">
        <f t="shared" si="208"/>
        <v>0</v>
      </c>
      <c r="K92" s="51">
        <f t="shared" si="208"/>
        <v>0</v>
      </c>
      <c r="L92" s="51">
        <f t="shared" si="208"/>
        <v>0</v>
      </c>
      <c r="M92" s="51">
        <f t="shared" si="208"/>
        <v>0</v>
      </c>
      <c r="N92" s="51">
        <f t="shared" si="208"/>
        <v>0</v>
      </c>
      <c r="O92" s="51">
        <f t="shared" si="208"/>
        <v>0</v>
      </c>
      <c r="P92" s="51">
        <f t="shared" si="208"/>
        <v>0</v>
      </c>
      <c r="Q92" s="51">
        <f t="shared" si="208"/>
        <v>0</v>
      </c>
      <c r="R92" s="51">
        <f t="shared" si="208"/>
        <v>0</v>
      </c>
      <c r="S92" s="47">
        <f t="shared" si="181"/>
        <v>0</v>
      </c>
      <c r="T92" s="51">
        <f t="shared" si="208"/>
        <v>0</v>
      </c>
      <c r="U92" s="51">
        <f t="shared" si="208"/>
        <v>0</v>
      </c>
      <c r="V92" s="51">
        <f t="shared" si="208"/>
        <v>0</v>
      </c>
      <c r="W92" s="51">
        <f t="shared" si="208"/>
        <v>0</v>
      </c>
      <c r="X92" s="51">
        <f t="shared" si="208"/>
        <v>0</v>
      </c>
      <c r="Y92" s="51">
        <f t="shared" si="208"/>
        <v>0</v>
      </c>
      <c r="Z92" s="51">
        <f t="shared" si="208"/>
        <v>0</v>
      </c>
      <c r="AA92" s="51">
        <f t="shared" si="208"/>
        <v>0</v>
      </c>
      <c r="AB92" s="51">
        <f t="shared" si="208"/>
        <v>0</v>
      </c>
      <c r="AC92" s="51">
        <f t="shared" si="208"/>
        <v>0</v>
      </c>
      <c r="AD92" s="51">
        <f t="shared" si="208"/>
        <v>0</v>
      </c>
      <c r="AE92" s="51">
        <f t="shared" si="208"/>
        <v>0</v>
      </c>
      <c r="AF92" s="51">
        <f t="shared" si="208"/>
        <v>0</v>
      </c>
      <c r="AG92" s="47">
        <f t="shared" si="182"/>
        <v>0</v>
      </c>
      <c r="AH92" s="51">
        <f t="shared" si="208"/>
        <v>0</v>
      </c>
      <c r="AI92" s="51">
        <f t="shared" si="208"/>
        <v>0</v>
      </c>
      <c r="AJ92" s="51">
        <f t="shared" si="208"/>
        <v>0</v>
      </c>
      <c r="AK92" s="51">
        <f t="shared" si="208"/>
        <v>0</v>
      </c>
      <c r="AL92" s="51">
        <f t="shared" si="208"/>
        <v>0</v>
      </c>
      <c r="AM92" s="51">
        <f t="shared" si="208"/>
        <v>0</v>
      </c>
      <c r="AN92" s="51">
        <f t="shared" si="208"/>
        <v>0</v>
      </c>
      <c r="AO92" s="51">
        <f t="shared" si="208"/>
        <v>0</v>
      </c>
      <c r="AP92" s="51">
        <f t="shared" si="208"/>
        <v>0</v>
      </c>
      <c r="AQ92" s="51">
        <f t="shared" si="208"/>
        <v>0</v>
      </c>
      <c r="AR92" s="51">
        <f t="shared" si="208"/>
        <v>0</v>
      </c>
      <c r="AS92" s="51">
        <f t="shared" si="208"/>
        <v>0</v>
      </c>
      <c r="AT92" s="51">
        <f t="shared" si="208"/>
        <v>0</v>
      </c>
    </row>
    <row r="93" spans="1:46" ht="30" hidden="1">
      <c r="A93" s="65" t="s">
        <v>73</v>
      </c>
      <c r="B93" s="65"/>
      <c r="C93" s="50"/>
      <c r="D93" s="240"/>
      <c r="E93" s="47">
        <f t="shared" si="180"/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47">
        <f t="shared" si="181"/>
        <v>0</v>
      </c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47">
        <f t="shared" si="182"/>
        <v>0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</row>
    <row r="94" spans="1:46" hidden="1">
      <c r="A94" s="65"/>
      <c r="B94" s="65"/>
      <c r="C94" s="50"/>
      <c r="D94" s="240"/>
      <c r="E94" s="47">
        <f t="shared" si="180"/>
        <v>0</v>
      </c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47">
        <f t="shared" si="181"/>
        <v>0</v>
      </c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47">
        <f t="shared" si="182"/>
        <v>0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</row>
    <row r="95" spans="1:46" hidden="1">
      <c r="A95" s="65"/>
      <c r="B95" s="65"/>
      <c r="C95" s="50"/>
      <c r="D95" s="240"/>
      <c r="E95" s="47">
        <f t="shared" si="180"/>
        <v>0</v>
      </c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47">
        <f t="shared" si="181"/>
        <v>0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47">
        <f t="shared" si="182"/>
        <v>0</v>
      </c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</row>
    <row r="96" spans="1:46" hidden="1">
      <c r="A96" s="65"/>
      <c r="B96" s="65"/>
      <c r="C96" s="50"/>
      <c r="D96" s="240"/>
      <c r="E96" s="47">
        <f t="shared" si="180"/>
        <v>0</v>
      </c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47">
        <f t="shared" si="181"/>
        <v>0</v>
      </c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47">
        <f t="shared" si="182"/>
        <v>0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</row>
    <row r="97" spans="1:46" s="25" customFormat="1" hidden="1">
      <c r="A97" s="66" t="s">
        <v>45</v>
      </c>
      <c r="B97" s="67"/>
      <c r="C97" s="68"/>
      <c r="D97" s="240"/>
      <c r="E97" s="47">
        <f t="shared" si="180"/>
        <v>0</v>
      </c>
      <c r="F97" s="69">
        <f>SUM(F98:F102)</f>
        <v>0</v>
      </c>
      <c r="G97" s="69">
        <f t="shared" ref="G97:AT97" si="209">SUM(G98:G102)</f>
        <v>0</v>
      </c>
      <c r="H97" s="69">
        <f t="shared" si="209"/>
        <v>0</v>
      </c>
      <c r="I97" s="69">
        <f t="shared" si="209"/>
        <v>0</v>
      </c>
      <c r="J97" s="69">
        <f t="shared" si="209"/>
        <v>0</v>
      </c>
      <c r="K97" s="69">
        <f t="shared" si="209"/>
        <v>0</v>
      </c>
      <c r="L97" s="69">
        <f t="shared" si="209"/>
        <v>0</v>
      </c>
      <c r="M97" s="69">
        <f t="shared" si="209"/>
        <v>0</v>
      </c>
      <c r="N97" s="69">
        <f t="shared" si="209"/>
        <v>0</v>
      </c>
      <c r="O97" s="69">
        <f t="shared" si="209"/>
        <v>0</v>
      </c>
      <c r="P97" s="69">
        <f t="shared" si="209"/>
        <v>0</v>
      </c>
      <c r="Q97" s="69">
        <f t="shared" si="209"/>
        <v>0</v>
      </c>
      <c r="R97" s="69">
        <f t="shared" si="209"/>
        <v>0</v>
      </c>
      <c r="S97" s="47">
        <f t="shared" si="181"/>
        <v>0</v>
      </c>
      <c r="T97" s="69">
        <f t="shared" si="209"/>
        <v>0</v>
      </c>
      <c r="U97" s="69">
        <f t="shared" si="209"/>
        <v>0</v>
      </c>
      <c r="V97" s="69">
        <f t="shared" si="209"/>
        <v>0</v>
      </c>
      <c r="W97" s="69">
        <f t="shared" si="209"/>
        <v>0</v>
      </c>
      <c r="X97" s="69">
        <f t="shared" si="209"/>
        <v>0</v>
      </c>
      <c r="Y97" s="69">
        <f t="shared" si="209"/>
        <v>0</v>
      </c>
      <c r="Z97" s="69">
        <f t="shared" si="209"/>
        <v>0</v>
      </c>
      <c r="AA97" s="69">
        <f t="shared" si="209"/>
        <v>0</v>
      </c>
      <c r="AB97" s="69">
        <f t="shared" si="209"/>
        <v>0</v>
      </c>
      <c r="AC97" s="69">
        <f t="shared" si="209"/>
        <v>0</v>
      </c>
      <c r="AD97" s="69">
        <f t="shared" si="209"/>
        <v>0</v>
      </c>
      <c r="AE97" s="69">
        <f t="shared" si="209"/>
        <v>0</v>
      </c>
      <c r="AF97" s="69">
        <f t="shared" si="209"/>
        <v>0</v>
      </c>
      <c r="AG97" s="47">
        <f t="shared" si="182"/>
        <v>0</v>
      </c>
      <c r="AH97" s="69">
        <f t="shared" si="209"/>
        <v>0</v>
      </c>
      <c r="AI97" s="69">
        <f t="shared" si="209"/>
        <v>0</v>
      </c>
      <c r="AJ97" s="69">
        <f t="shared" si="209"/>
        <v>0</v>
      </c>
      <c r="AK97" s="69">
        <f t="shared" si="209"/>
        <v>0</v>
      </c>
      <c r="AL97" s="69">
        <f t="shared" si="209"/>
        <v>0</v>
      </c>
      <c r="AM97" s="69">
        <f t="shared" si="209"/>
        <v>0</v>
      </c>
      <c r="AN97" s="69">
        <f t="shared" si="209"/>
        <v>0</v>
      </c>
      <c r="AO97" s="69">
        <f t="shared" si="209"/>
        <v>0</v>
      </c>
      <c r="AP97" s="69">
        <f t="shared" si="209"/>
        <v>0</v>
      </c>
      <c r="AQ97" s="69">
        <f t="shared" si="209"/>
        <v>0</v>
      </c>
      <c r="AR97" s="69">
        <f t="shared" si="209"/>
        <v>0</v>
      </c>
      <c r="AS97" s="69">
        <f t="shared" si="209"/>
        <v>0</v>
      </c>
      <c r="AT97" s="69">
        <f t="shared" si="209"/>
        <v>0</v>
      </c>
    </row>
    <row r="98" spans="1:46" hidden="1">
      <c r="A98" s="76" t="s">
        <v>74</v>
      </c>
      <c r="B98" s="41"/>
      <c r="C98" s="50"/>
      <c r="D98" s="240"/>
      <c r="E98" s="47">
        <f t="shared" si="180"/>
        <v>0</v>
      </c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47">
        <f t="shared" si="181"/>
        <v>0</v>
      </c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47">
        <f t="shared" si="182"/>
        <v>0</v>
      </c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</row>
    <row r="99" spans="1:46" hidden="1">
      <c r="A99" s="76" t="s">
        <v>75</v>
      </c>
      <c r="B99" s="41"/>
      <c r="C99" s="50"/>
      <c r="D99" s="240"/>
      <c r="E99" s="47">
        <f t="shared" si="180"/>
        <v>0</v>
      </c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47">
        <f t="shared" si="181"/>
        <v>0</v>
      </c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47">
        <f t="shared" si="182"/>
        <v>0</v>
      </c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</row>
    <row r="100" spans="1:46" hidden="1">
      <c r="A100" s="76" t="s">
        <v>76</v>
      </c>
      <c r="B100" s="41"/>
      <c r="C100" s="50"/>
      <c r="D100" s="240"/>
      <c r="E100" s="47">
        <f t="shared" si="180"/>
        <v>0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47">
        <f t="shared" si="181"/>
        <v>0</v>
      </c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47">
        <f t="shared" si="182"/>
        <v>0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</row>
    <row r="101" spans="1:46" hidden="1">
      <c r="A101" s="76" t="s">
        <v>77</v>
      </c>
      <c r="B101" s="77"/>
      <c r="C101" s="50"/>
      <c r="D101" s="240"/>
      <c r="E101" s="47">
        <f t="shared" si="180"/>
        <v>0</v>
      </c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47">
        <f t="shared" si="181"/>
        <v>0</v>
      </c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47">
        <f t="shared" si="182"/>
        <v>0</v>
      </c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</row>
    <row r="102" spans="1:46" hidden="1">
      <c r="A102" s="76" t="s">
        <v>78</v>
      </c>
      <c r="B102" s="41"/>
      <c r="C102" s="50"/>
      <c r="D102" s="241"/>
      <c r="E102" s="47">
        <f t="shared" si="180"/>
        <v>0</v>
      </c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47">
        <f t="shared" si="181"/>
        <v>0</v>
      </c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47">
        <f t="shared" si="182"/>
        <v>0</v>
      </c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</row>
    <row r="103" spans="1:46" s="22" customFormat="1" ht="18.75" hidden="1">
      <c r="A103" s="61" t="s">
        <v>79</v>
      </c>
      <c r="B103" s="61"/>
      <c r="C103" s="49">
        <v>260</v>
      </c>
      <c r="D103" s="60"/>
      <c r="E103" s="47">
        <f t="shared" si="180"/>
        <v>0</v>
      </c>
      <c r="F103" s="51">
        <f>F104+F109</f>
        <v>0</v>
      </c>
      <c r="G103" s="51">
        <f t="shared" ref="G103:R103" si="210">G104+G109</f>
        <v>0</v>
      </c>
      <c r="H103" s="51">
        <f t="shared" si="210"/>
        <v>0</v>
      </c>
      <c r="I103" s="51">
        <f t="shared" si="210"/>
        <v>0</v>
      </c>
      <c r="J103" s="51">
        <f t="shared" si="210"/>
        <v>0</v>
      </c>
      <c r="K103" s="51">
        <f t="shared" si="210"/>
        <v>0</v>
      </c>
      <c r="L103" s="51">
        <f t="shared" si="210"/>
        <v>0</v>
      </c>
      <c r="M103" s="51">
        <f t="shared" si="210"/>
        <v>0</v>
      </c>
      <c r="N103" s="51">
        <f t="shared" si="210"/>
        <v>0</v>
      </c>
      <c r="O103" s="51">
        <f t="shared" si="210"/>
        <v>0</v>
      </c>
      <c r="P103" s="51">
        <f t="shared" si="210"/>
        <v>0</v>
      </c>
      <c r="Q103" s="51">
        <f t="shared" si="210"/>
        <v>0</v>
      </c>
      <c r="R103" s="51">
        <f t="shared" si="210"/>
        <v>0</v>
      </c>
      <c r="S103" s="47">
        <f t="shared" si="181"/>
        <v>0</v>
      </c>
      <c r="T103" s="51">
        <f>T104+T109</f>
        <v>0</v>
      </c>
      <c r="U103" s="51">
        <f t="shared" ref="U103" si="211">U104+U109</f>
        <v>0</v>
      </c>
      <c r="V103" s="51">
        <f t="shared" ref="V103" si="212">V104+V109</f>
        <v>0</v>
      </c>
      <c r="W103" s="51">
        <f t="shared" ref="W103" si="213">W104+W109</f>
        <v>0</v>
      </c>
      <c r="X103" s="51">
        <f t="shared" ref="X103" si="214">X104+X109</f>
        <v>0</v>
      </c>
      <c r="Y103" s="51">
        <f t="shared" ref="Y103" si="215">Y104+Y109</f>
        <v>0</v>
      </c>
      <c r="Z103" s="51">
        <f t="shared" ref="Z103" si="216">Z104+Z109</f>
        <v>0</v>
      </c>
      <c r="AA103" s="51">
        <f t="shared" ref="AA103" si="217">AA104+AA109</f>
        <v>0</v>
      </c>
      <c r="AB103" s="51">
        <f t="shared" ref="AB103" si="218">AB104+AB109</f>
        <v>0</v>
      </c>
      <c r="AC103" s="51">
        <f t="shared" ref="AC103" si="219">AC104+AC109</f>
        <v>0</v>
      </c>
      <c r="AD103" s="51">
        <f t="shared" ref="AD103" si="220">AD104+AD109</f>
        <v>0</v>
      </c>
      <c r="AE103" s="51">
        <f t="shared" ref="AE103" si="221">AE104+AE109</f>
        <v>0</v>
      </c>
      <c r="AF103" s="51">
        <f t="shared" ref="AF103" si="222">AF104+AF109</f>
        <v>0</v>
      </c>
      <c r="AG103" s="47">
        <f t="shared" si="182"/>
        <v>0</v>
      </c>
      <c r="AH103" s="51">
        <f>AH104+AH109</f>
        <v>0</v>
      </c>
      <c r="AI103" s="51">
        <f t="shared" ref="AI103" si="223">AI104+AI109</f>
        <v>0</v>
      </c>
      <c r="AJ103" s="51">
        <f t="shared" ref="AJ103" si="224">AJ104+AJ109</f>
        <v>0</v>
      </c>
      <c r="AK103" s="51">
        <f t="shared" ref="AK103" si="225">AK104+AK109</f>
        <v>0</v>
      </c>
      <c r="AL103" s="51">
        <f t="shared" ref="AL103" si="226">AL104+AL109</f>
        <v>0</v>
      </c>
      <c r="AM103" s="51">
        <f t="shared" ref="AM103" si="227">AM104+AM109</f>
        <v>0</v>
      </c>
      <c r="AN103" s="51">
        <f t="shared" ref="AN103" si="228">AN104+AN109</f>
        <v>0</v>
      </c>
      <c r="AO103" s="51">
        <f t="shared" ref="AO103" si="229">AO104+AO109</f>
        <v>0</v>
      </c>
      <c r="AP103" s="51">
        <f t="shared" ref="AP103" si="230">AP104+AP109</f>
        <v>0</v>
      </c>
      <c r="AQ103" s="51">
        <f t="shared" ref="AQ103" si="231">AQ104+AQ109</f>
        <v>0</v>
      </c>
      <c r="AR103" s="51">
        <f t="shared" ref="AR103" si="232">AR104+AR109</f>
        <v>0</v>
      </c>
      <c r="AS103" s="51">
        <f t="shared" ref="AS103" si="233">AS104+AS109</f>
        <v>0</v>
      </c>
      <c r="AT103" s="51">
        <f t="shared" ref="AT103" si="234">AT104+AT109</f>
        <v>0</v>
      </c>
    </row>
    <row r="104" spans="1:46" s="21" customFormat="1" ht="27.75" hidden="1" customHeight="1">
      <c r="A104" s="48" t="s">
        <v>80</v>
      </c>
      <c r="B104" s="48"/>
      <c r="C104" s="49"/>
      <c r="D104" s="239">
        <v>262</v>
      </c>
      <c r="E104" s="47">
        <f t="shared" si="180"/>
        <v>0</v>
      </c>
      <c r="F104" s="51">
        <f>SUM(F105:F108)</f>
        <v>0</v>
      </c>
      <c r="G104" s="51">
        <f t="shared" ref="G104:R104" si="235">SUM(G105:G108)</f>
        <v>0</v>
      </c>
      <c r="H104" s="51">
        <f t="shared" si="235"/>
        <v>0</v>
      </c>
      <c r="I104" s="51">
        <f t="shared" si="235"/>
        <v>0</v>
      </c>
      <c r="J104" s="51">
        <f t="shared" si="235"/>
        <v>0</v>
      </c>
      <c r="K104" s="51">
        <f t="shared" si="235"/>
        <v>0</v>
      </c>
      <c r="L104" s="51">
        <f t="shared" si="235"/>
        <v>0</v>
      </c>
      <c r="M104" s="51">
        <f t="shared" si="235"/>
        <v>0</v>
      </c>
      <c r="N104" s="51">
        <f t="shared" si="235"/>
        <v>0</v>
      </c>
      <c r="O104" s="51">
        <f t="shared" si="235"/>
        <v>0</v>
      </c>
      <c r="P104" s="51">
        <f t="shared" si="235"/>
        <v>0</v>
      </c>
      <c r="Q104" s="51">
        <f t="shared" si="235"/>
        <v>0</v>
      </c>
      <c r="R104" s="51">
        <f t="shared" si="235"/>
        <v>0</v>
      </c>
      <c r="S104" s="47">
        <f t="shared" si="181"/>
        <v>0</v>
      </c>
      <c r="T104" s="51">
        <f>SUM(T105:T108)</f>
        <v>0</v>
      </c>
      <c r="U104" s="51">
        <f t="shared" ref="U104" si="236">SUM(U105:U108)</f>
        <v>0</v>
      </c>
      <c r="V104" s="51">
        <f t="shared" ref="V104" si="237">SUM(V105:V108)</f>
        <v>0</v>
      </c>
      <c r="W104" s="51">
        <f t="shared" ref="W104" si="238">SUM(W105:W108)</f>
        <v>0</v>
      </c>
      <c r="X104" s="51">
        <f t="shared" ref="X104" si="239">SUM(X105:X108)</f>
        <v>0</v>
      </c>
      <c r="Y104" s="51">
        <f t="shared" ref="Y104" si="240">SUM(Y105:Y108)</f>
        <v>0</v>
      </c>
      <c r="Z104" s="51">
        <f t="shared" ref="Z104" si="241">SUM(Z105:Z108)</f>
        <v>0</v>
      </c>
      <c r="AA104" s="51">
        <f t="shared" ref="AA104" si="242">SUM(AA105:AA108)</f>
        <v>0</v>
      </c>
      <c r="AB104" s="51">
        <f t="shared" ref="AB104" si="243">SUM(AB105:AB108)</f>
        <v>0</v>
      </c>
      <c r="AC104" s="51">
        <f t="shared" ref="AC104" si="244">SUM(AC105:AC108)</f>
        <v>0</v>
      </c>
      <c r="AD104" s="51">
        <f t="shared" ref="AD104" si="245">SUM(AD105:AD108)</f>
        <v>0</v>
      </c>
      <c r="AE104" s="51">
        <f t="shared" ref="AE104" si="246">SUM(AE105:AE108)</f>
        <v>0</v>
      </c>
      <c r="AF104" s="51">
        <f t="shared" ref="AF104" si="247">SUM(AF105:AF108)</f>
        <v>0</v>
      </c>
      <c r="AG104" s="47">
        <f t="shared" si="182"/>
        <v>0</v>
      </c>
      <c r="AH104" s="51">
        <f>SUM(AH105:AH108)</f>
        <v>0</v>
      </c>
      <c r="AI104" s="51">
        <f t="shared" ref="AI104" si="248">SUM(AI105:AI108)</f>
        <v>0</v>
      </c>
      <c r="AJ104" s="51">
        <f t="shared" ref="AJ104" si="249">SUM(AJ105:AJ108)</f>
        <v>0</v>
      </c>
      <c r="AK104" s="51">
        <f t="shared" ref="AK104" si="250">SUM(AK105:AK108)</f>
        <v>0</v>
      </c>
      <c r="AL104" s="51">
        <f t="shared" ref="AL104" si="251">SUM(AL105:AL108)</f>
        <v>0</v>
      </c>
      <c r="AM104" s="51">
        <f t="shared" ref="AM104" si="252">SUM(AM105:AM108)</f>
        <v>0</v>
      </c>
      <c r="AN104" s="51">
        <f t="shared" ref="AN104" si="253">SUM(AN105:AN108)</f>
        <v>0</v>
      </c>
      <c r="AO104" s="51">
        <f t="shared" ref="AO104" si="254">SUM(AO105:AO108)</f>
        <v>0</v>
      </c>
      <c r="AP104" s="51">
        <f t="shared" ref="AP104" si="255">SUM(AP105:AP108)</f>
        <v>0</v>
      </c>
      <c r="AQ104" s="51">
        <f t="shared" ref="AQ104" si="256">SUM(AQ105:AQ108)</f>
        <v>0</v>
      </c>
      <c r="AR104" s="51">
        <f t="shared" ref="AR104" si="257">SUM(AR105:AR108)</f>
        <v>0</v>
      </c>
      <c r="AS104" s="51">
        <f t="shared" ref="AS104" si="258">SUM(AS105:AS108)</f>
        <v>0</v>
      </c>
      <c r="AT104" s="51">
        <f t="shared" ref="AT104" si="259">SUM(AT105:AT108)</f>
        <v>0</v>
      </c>
    </row>
    <row r="105" spans="1:46" hidden="1">
      <c r="A105" s="65"/>
      <c r="B105" s="54"/>
      <c r="C105" s="50"/>
      <c r="D105" s="240"/>
      <c r="E105" s="47">
        <f t="shared" si="180"/>
        <v>0</v>
      </c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47">
        <f t="shared" si="181"/>
        <v>0</v>
      </c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47">
        <f t="shared" si="182"/>
        <v>0</v>
      </c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</row>
    <row r="106" spans="1:46" hidden="1">
      <c r="A106" s="54"/>
      <c r="B106" s="54"/>
      <c r="C106" s="50"/>
      <c r="D106" s="240"/>
      <c r="E106" s="47">
        <f t="shared" si="180"/>
        <v>0</v>
      </c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47">
        <f t="shared" si="181"/>
        <v>0</v>
      </c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47">
        <f t="shared" si="182"/>
        <v>0</v>
      </c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</row>
    <row r="107" spans="1:46" hidden="1">
      <c r="A107" s="54"/>
      <c r="B107" s="54"/>
      <c r="C107" s="50"/>
      <c r="D107" s="240"/>
      <c r="E107" s="47">
        <f t="shared" si="180"/>
        <v>0</v>
      </c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47">
        <f t="shared" si="181"/>
        <v>0</v>
      </c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47">
        <f t="shared" si="182"/>
        <v>0</v>
      </c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</row>
    <row r="108" spans="1:46" hidden="1">
      <c r="A108" s="65"/>
      <c r="B108" s="65"/>
      <c r="C108" s="50"/>
      <c r="D108" s="241"/>
      <c r="E108" s="47">
        <f t="shared" si="180"/>
        <v>0</v>
      </c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47">
        <f t="shared" si="181"/>
        <v>0</v>
      </c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47">
        <f t="shared" si="182"/>
        <v>0</v>
      </c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</row>
    <row r="109" spans="1:46" s="21" customFormat="1" ht="21.75" hidden="1" customHeight="1">
      <c r="A109" s="48" t="s">
        <v>81</v>
      </c>
      <c r="B109" s="48"/>
      <c r="C109" s="49"/>
      <c r="D109" s="239">
        <v>266</v>
      </c>
      <c r="E109" s="47">
        <f t="shared" si="180"/>
        <v>0</v>
      </c>
      <c r="F109" s="51">
        <f>SUM(F110:F115)</f>
        <v>0</v>
      </c>
      <c r="G109" s="51">
        <f t="shared" ref="G109:R109" si="260">SUM(G110:G115)</f>
        <v>0</v>
      </c>
      <c r="H109" s="51">
        <f t="shared" si="260"/>
        <v>0</v>
      </c>
      <c r="I109" s="51">
        <f t="shared" si="260"/>
        <v>0</v>
      </c>
      <c r="J109" s="51">
        <f t="shared" si="260"/>
        <v>0</v>
      </c>
      <c r="K109" s="51">
        <f t="shared" si="260"/>
        <v>0</v>
      </c>
      <c r="L109" s="51">
        <f t="shared" si="260"/>
        <v>0</v>
      </c>
      <c r="M109" s="51">
        <f t="shared" si="260"/>
        <v>0</v>
      </c>
      <c r="N109" s="51">
        <f t="shared" si="260"/>
        <v>0</v>
      </c>
      <c r="O109" s="51">
        <f t="shared" si="260"/>
        <v>0</v>
      </c>
      <c r="P109" s="51">
        <f t="shared" si="260"/>
        <v>0</v>
      </c>
      <c r="Q109" s="51">
        <f t="shared" si="260"/>
        <v>0</v>
      </c>
      <c r="R109" s="51">
        <f t="shared" si="260"/>
        <v>0</v>
      </c>
      <c r="S109" s="47">
        <f t="shared" si="181"/>
        <v>0</v>
      </c>
      <c r="T109" s="51">
        <f>SUM(T110:T115)</f>
        <v>0</v>
      </c>
      <c r="U109" s="51">
        <f t="shared" ref="U109" si="261">SUM(U110:U115)</f>
        <v>0</v>
      </c>
      <c r="V109" s="51">
        <f t="shared" ref="V109" si="262">SUM(V110:V115)</f>
        <v>0</v>
      </c>
      <c r="W109" s="51">
        <f t="shared" ref="W109" si="263">SUM(W110:W115)</f>
        <v>0</v>
      </c>
      <c r="X109" s="51">
        <f t="shared" ref="X109" si="264">SUM(X110:X115)</f>
        <v>0</v>
      </c>
      <c r="Y109" s="51">
        <f t="shared" ref="Y109" si="265">SUM(Y110:Y115)</f>
        <v>0</v>
      </c>
      <c r="Z109" s="51">
        <f t="shared" ref="Z109" si="266">SUM(Z110:Z115)</f>
        <v>0</v>
      </c>
      <c r="AA109" s="51">
        <f t="shared" ref="AA109" si="267">SUM(AA110:AA115)</f>
        <v>0</v>
      </c>
      <c r="AB109" s="51">
        <f t="shared" ref="AB109" si="268">SUM(AB110:AB115)</f>
        <v>0</v>
      </c>
      <c r="AC109" s="51">
        <f t="shared" ref="AC109" si="269">SUM(AC110:AC115)</f>
        <v>0</v>
      </c>
      <c r="AD109" s="51">
        <f t="shared" ref="AD109" si="270">SUM(AD110:AD115)</f>
        <v>0</v>
      </c>
      <c r="AE109" s="51">
        <f t="shared" ref="AE109" si="271">SUM(AE110:AE115)</f>
        <v>0</v>
      </c>
      <c r="AF109" s="51">
        <f t="shared" ref="AF109" si="272">SUM(AF110:AF115)</f>
        <v>0</v>
      </c>
      <c r="AG109" s="47">
        <f t="shared" si="182"/>
        <v>0</v>
      </c>
      <c r="AH109" s="51">
        <f>SUM(AH110:AH115)</f>
        <v>0</v>
      </c>
      <c r="AI109" s="51">
        <f t="shared" ref="AI109" si="273">SUM(AI110:AI115)</f>
        <v>0</v>
      </c>
      <c r="AJ109" s="51">
        <f t="shared" ref="AJ109" si="274">SUM(AJ110:AJ115)</f>
        <v>0</v>
      </c>
      <c r="AK109" s="51">
        <f t="shared" ref="AK109" si="275">SUM(AK110:AK115)</f>
        <v>0</v>
      </c>
      <c r="AL109" s="51">
        <f t="shared" ref="AL109" si="276">SUM(AL110:AL115)</f>
        <v>0</v>
      </c>
      <c r="AM109" s="51">
        <f t="shared" ref="AM109" si="277">SUM(AM110:AM115)</f>
        <v>0</v>
      </c>
      <c r="AN109" s="51">
        <f t="shared" ref="AN109" si="278">SUM(AN110:AN115)</f>
        <v>0</v>
      </c>
      <c r="AO109" s="51">
        <f t="shared" ref="AO109" si="279">SUM(AO110:AO115)</f>
        <v>0</v>
      </c>
      <c r="AP109" s="51">
        <f t="shared" ref="AP109" si="280">SUM(AP110:AP115)</f>
        <v>0</v>
      </c>
      <c r="AQ109" s="51">
        <f t="shared" ref="AQ109" si="281">SUM(AQ110:AQ115)</f>
        <v>0</v>
      </c>
      <c r="AR109" s="51">
        <f t="shared" ref="AR109" si="282">SUM(AR110:AR115)</f>
        <v>0</v>
      </c>
      <c r="AS109" s="51">
        <f t="shared" ref="AS109" si="283">SUM(AS110:AS115)</f>
        <v>0</v>
      </c>
      <c r="AT109" s="51">
        <f t="shared" ref="AT109" si="284">SUM(AT110:AT115)</f>
        <v>0</v>
      </c>
    </row>
    <row r="110" spans="1:46" ht="120" hidden="1">
      <c r="A110" s="65" t="s">
        <v>82</v>
      </c>
      <c r="B110" s="65"/>
      <c r="C110" s="50"/>
      <c r="D110" s="240"/>
      <c r="E110" s="47">
        <f t="shared" si="180"/>
        <v>0</v>
      </c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47">
        <f t="shared" si="181"/>
        <v>0</v>
      </c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47">
        <f t="shared" si="182"/>
        <v>0</v>
      </c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</row>
    <row r="111" spans="1:46" ht="120" hidden="1">
      <c r="A111" s="65" t="s">
        <v>83</v>
      </c>
      <c r="B111" s="65"/>
      <c r="C111" s="50"/>
      <c r="D111" s="240"/>
      <c r="E111" s="47">
        <f t="shared" si="180"/>
        <v>0</v>
      </c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47">
        <f t="shared" si="181"/>
        <v>0</v>
      </c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47">
        <f t="shared" si="182"/>
        <v>0</v>
      </c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</row>
    <row r="112" spans="1:46" ht="135" hidden="1">
      <c r="A112" s="65" t="s">
        <v>84</v>
      </c>
      <c r="B112" s="65"/>
      <c r="C112" s="50"/>
      <c r="D112" s="240"/>
      <c r="E112" s="47">
        <f t="shared" si="180"/>
        <v>0</v>
      </c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47">
        <f t="shared" si="181"/>
        <v>0</v>
      </c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47">
        <f t="shared" si="182"/>
        <v>0</v>
      </c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</row>
    <row r="113" spans="1:46" hidden="1">
      <c r="A113" s="65"/>
      <c r="B113" s="65"/>
      <c r="C113" s="50"/>
      <c r="D113" s="240"/>
      <c r="E113" s="47">
        <f t="shared" si="180"/>
        <v>0</v>
      </c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47">
        <f t="shared" si="181"/>
        <v>0</v>
      </c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47">
        <f t="shared" si="182"/>
        <v>0</v>
      </c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</row>
    <row r="114" spans="1:46" hidden="1">
      <c r="A114" s="65"/>
      <c r="B114" s="65"/>
      <c r="C114" s="50"/>
      <c r="D114" s="240"/>
      <c r="E114" s="47">
        <f t="shared" si="180"/>
        <v>0</v>
      </c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47">
        <f t="shared" si="181"/>
        <v>0</v>
      </c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47">
        <f t="shared" si="182"/>
        <v>0</v>
      </c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</row>
    <row r="115" spans="1:46" hidden="1">
      <c r="A115" s="65"/>
      <c r="B115" s="65"/>
      <c r="C115" s="50"/>
      <c r="D115" s="241"/>
      <c r="E115" s="47">
        <f t="shared" si="180"/>
        <v>0</v>
      </c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47">
        <f t="shared" si="181"/>
        <v>0</v>
      </c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47">
        <f t="shared" si="182"/>
        <v>0</v>
      </c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</row>
    <row r="116" spans="1:46" s="22" customFormat="1" ht="18.75" hidden="1">
      <c r="A116" s="61" t="s">
        <v>85</v>
      </c>
      <c r="B116" s="61"/>
      <c r="C116" s="49">
        <v>290</v>
      </c>
      <c r="D116" s="60"/>
      <c r="E116" s="47">
        <f t="shared" si="180"/>
        <v>0</v>
      </c>
      <c r="F116" s="51">
        <f>F117+F126+F127+F128</f>
        <v>0</v>
      </c>
      <c r="G116" s="51">
        <f t="shared" ref="G116:R116" si="285">G117+G126+G127+G128</f>
        <v>0</v>
      </c>
      <c r="H116" s="51">
        <f t="shared" si="285"/>
        <v>0</v>
      </c>
      <c r="I116" s="51">
        <f t="shared" si="285"/>
        <v>0</v>
      </c>
      <c r="J116" s="51">
        <f t="shared" si="285"/>
        <v>0</v>
      </c>
      <c r="K116" s="51">
        <f t="shared" si="285"/>
        <v>0</v>
      </c>
      <c r="L116" s="51">
        <f t="shared" si="285"/>
        <v>0</v>
      </c>
      <c r="M116" s="51">
        <f t="shared" si="285"/>
        <v>0</v>
      </c>
      <c r="N116" s="51">
        <f t="shared" si="285"/>
        <v>0</v>
      </c>
      <c r="O116" s="51">
        <f t="shared" si="285"/>
        <v>0</v>
      </c>
      <c r="P116" s="51">
        <f t="shared" si="285"/>
        <v>0</v>
      </c>
      <c r="Q116" s="51">
        <f t="shared" si="285"/>
        <v>0</v>
      </c>
      <c r="R116" s="51">
        <f t="shared" si="285"/>
        <v>0</v>
      </c>
      <c r="S116" s="47">
        <f t="shared" si="181"/>
        <v>0</v>
      </c>
      <c r="T116" s="51">
        <f>T117+T126+T127+T128</f>
        <v>0</v>
      </c>
      <c r="U116" s="51">
        <f t="shared" ref="U116" si="286">U117+U126+U127+U128</f>
        <v>0</v>
      </c>
      <c r="V116" s="51">
        <f t="shared" ref="V116" si="287">V117+V126+V127+V128</f>
        <v>0</v>
      </c>
      <c r="W116" s="51">
        <f t="shared" ref="W116" si="288">W117+W126+W127+W128</f>
        <v>0</v>
      </c>
      <c r="X116" s="51">
        <f t="shared" ref="X116" si="289">X117+X126+X127+X128</f>
        <v>0</v>
      </c>
      <c r="Y116" s="51">
        <f t="shared" ref="Y116" si="290">Y117+Y126+Y127+Y128</f>
        <v>0</v>
      </c>
      <c r="Z116" s="51">
        <f t="shared" ref="Z116" si="291">Z117+Z126+Z127+Z128</f>
        <v>0</v>
      </c>
      <c r="AA116" s="51">
        <f t="shared" ref="AA116" si="292">AA117+AA126+AA127+AA128</f>
        <v>0</v>
      </c>
      <c r="AB116" s="51">
        <f t="shared" ref="AB116" si="293">AB117+AB126+AB127+AB128</f>
        <v>0</v>
      </c>
      <c r="AC116" s="51">
        <f t="shared" ref="AC116" si="294">AC117+AC126+AC127+AC128</f>
        <v>0</v>
      </c>
      <c r="AD116" s="51">
        <f t="shared" ref="AD116" si="295">AD117+AD126+AD127+AD128</f>
        <v>0</v>
      </c>
      <c r="AE116" s="51">
        <f t="shared" ref="AE116" si="296">AE117+AE126+AE127+AE128</f>
        <v>0</v>
      </c>
      <c r="AF116" s="51">
        <f t="shared" ref="AF116" si="297">AF117+AF126+AF127+AF128</f>
        <v>0</v>
      </c>
      <c r="AG116" s="47">
        <f t="shared" si="182"/>
        <v>0</v>
      </c>
      <c r="AH116" s="51">
        <f>AH117+AH126+AH127+AH128</f>
        <v>0</v>
      </c>
      <c r="AI116" s="51">
        <f t="shared" ref="AI116" si="298">AI117+AI126+AI127+AI128</f>
        <v>0</v>
      </c>
      <c r="AJ116" s="51">
        <f t="shared" ref="AJ116" si="299">AJ117+AJ126+AJ127+AJ128</f>
        <v>0</v>
      </c>
      <c r="AK116" s="51">
        <f t="shared" ref="AK116" si="300">AK117+AK126+AK127+AK128</f>
        <v>0</v>
      </c>
      <c r="AL116" s="51">
        <f t="shared" ref="AL116" si="301">AL117+AL126+AL127+AL128</f>
        <v>0</v>
      </c>
      <c r="AM116" s="51">
        <f t="shared" ref="AM116" si="302">AM117+AM126+AM127+AM128</f>
        <v>0</v>
      </c>
      <c r="AN116" s="51">
        <f t="shared" ref="AN116" si="303">AN117+AN126+AN127+AN128</f>
        <v>0</v>
      </c>
      <c r="AO116" s="51">
        <f t="shared" ref="AO116" si="304">AO117+AO126+AO127+AO128</f>
        <v>0</v>
      </c>
      <c r="AP116" s="51">
        <f t="shared" ref="AP116" si="305">AP117+AP126+AP127+AP128</f>
        <v>0</v>
      </c>
      <c r="AQ116" s="51">
        <f t="shared" ref="AQ116" si="306">AQ117+AQ126+AQ127+AQ128</f>
        <v>0</v>
      </c>
      <c r="AR116" s="51">
        <f t="shared" ref="AR116" si="307">AR117+AR126+AR127+AR128</f>
        <v>0</v>
      </c>
      <c r="AS116" s="51">
        <f t="shared" ref="AS116" si="308">AS117+AS126+AS127+AS128</f>
        <v>0</v>
      </c>
      <c r="AT116" s="51">
        <f t="shared" ref="AT116" si="309">AT117+AT126+AT127+AT128</f>
        <v>0</v>
      </c>
    </row>
    <row r="117" spans="1:46" s="21" customFormat="1" ht="28.5" hidden="1">
      <c r="A117" s="48" t="s">
        <v>86</v>
      </c>
      <c r="B117" s="48"/>
      <c r="C117" s="49"/>
      <c r="D117" s="239">
        <v>291</v>
      </c>
      <c r="E117" s="47">
        <f t="shared" si="180"/>
        <v>0</v>
      </c>
      <c r="F117" s="51">
        <f>SUM(F118:F125)</f>
        <v>0</v>
      </c>
      <c r="G117" s="51">
        <f t="shared" ref="G117:R117" si="310">SUM(G118:G125)</f>
        <v>0</v>
      </c>
      <c r="H117" s="51">
        <f t="shared" si="310"/>
        <v>0</v>
      </c>
      <c r="I117" s="51">
        <f t="shared" si="310"/>
        <v>0</v>
      </c>
      <c r="J117" s="51">
        <f t="shared" si="310"/>
        <v>0</v>
      </c>
      <c r="K117" s="51">
        <f t="shared" si="310"/>
        <v>0</v>
      </c>
      <c r="L117" s="51">
        <f t="shared" si="310"/>
        <v>0</v>
      </c>
      <c r="M117" s="51">
        <f t="shared" si="310"/>
        <v>0</v>
      </c>
      <c r="N117" s="51">
        <f t="shared" si="310"/>
        <v>0</v>
      </c>
      <c r="O117" s="51">
        <f t="shared" si="310"/>
        <v>0</v>
      </c>
      <c r="P117" s="51">
        <f t="shared" si="310"/>
        <v>0</v>
      </c>
      <c r="Q117" s="51">
        <f t="shared" si="310"/>
        <v>0</v>
      </c>
      <c r="R117" s="51">
        <f t="shared" si="310"/>
        <v>0</v>
      </c>
      <c r="S117" s="47">
        <f t="shared" si="181"/>
        <v>0</v>
      </c>
      <c r="T117" s="51">
        <f>SUM(T118:T125)</f>
        <v>0</v>
      </c>
      <c r="U117" s="51">
        <f t="shared" ref="U117" si="311">SUM(U118:U125)</f>
        <v>0</v>
      </c>
      <c r="V117" s="51">
        <f t="shared" ref="V117" si="312">SUM(V118:V125)</f>
        <v>0</v>
      </c>
      <c r="W117" s="51">
        <f t="shared" ref="W117" si="313">SUM(W118:W125)</f>
        <v>0</v>
      </c>
      <c r="X117" s="51">
        <f t="shared" ref="X117" si="314">SUM(X118:X125)</f>
        <v>0</v>
      </c>
      <c r="Y117" s="51">
        <f t="shared" ref="Y117" si="315">SUM(Y118:Y125)</f>
        <v>0</v>
      </c>
      <c r="Z117" s="51">
        <f t="shared" ref="Z117" si="316">SUM(Z118:Z125)</f>
        <v>0</v>
      </c>
      <c r="AA117" s="51">
        <f t="shared" ref="AA117" si="317">SUM(AA118:AA125)</f>
        <v>0</v>
      </c>
      <c r="AB117" s="51">
        <f t="shared" ref="AB117" si="318">SUM(AB118:AB125)</f>
        <v>0</v>
      </c>
      <c r="AC117" s="51">
        <f t="shared" ref="AC117" si="319">SUM(AC118:AC125)</f>
        <v>0</v>
      </c>
      <c r="AD117" s="51">
        <f t="shared" ref="AD117" si="320">SUM(AD118:AD125)</f>
        <v>0</v>
      </c>
      <c r="AE117" s="51">
        <f t="shared" ref="AE117" si="321">SUM(AE118:AE125)</f>
        <v>0</v>
      </c>
      <c r="AF117" s="51">
        <f t="shared" ref="AF117" si="322">SUM(AF118:AF125)</f>
        <v>0</v>
      </c>
      <c r="AG117" s="47">
        <f t="shared" si="182"/>
        <v>0</v>
      </c>
      <c r="AH117" s="51">
        <f>SUM(AH118:AH125)</f>
        <v>0</v>
      </c>
      <c r="AI117" s="51">
        <f t="shared" ref="AI117" si="323">SUM(AI118:AI125)</f>
        <v>0</v>
      </c>
      <c r="AJ117" s="51">
        <f t="shared" ref="AJ117" si="324">SUM(AJ118:AJ125)</f>
        <v>0</v>
      </c>
      <c r="AK117" s="51">
        <f t="shared" ref="AK117" si="325">SUM(AK118:AK125)</f>
        <v>0</v>
      </c>
      <c r="AL117" s="51">
        <f t="shared" ref="AL117" si="326">SUM(AL118:AL125)</f>
        <v>0</v>
      </c>
      <c r="AM117" s="51">
        <f t="shared" ref="AM117" si="327">SUM(AM118:AM125)</f>
        <v>0</v>
      </c>
      <c r="AN117" s="51">
        <f t="shared" ref="AN117" si="328">SUM(AN118:AN125)</f>
        <v>0</v>
      </c>
      <c r="AO117" s="51">
        <f t="shared" ref="AO117" si="329">SUM(AO118:AO125)</f>
        <v>0</v>
      </c>
      <c r="AP117" s="51">
        <f t="shared" ref="AP117" si="330">SUM(AP118:AP125)</f>
        <v>0</v>
      </c>
      <c r="AQ117" s="51">
        <f t="shared" ref="AQ117" si="331">SUM(AQ118:AQ125)</f>
        <v>0</v>
      </c>
      <c r="AR117" s="51">
        <f t="shared" ref="AR117" si="332">SUM(AR118:AR125)</f>
        <v>0</v>
      </c>
      <c r="AS117" s="51">
        <f t="shared" ref="AS117" si="333">SUM(AS118:AS125)</f>
        <v>0</v>
      </c>
      <c r="AT117" s="51">
        <f t="shared" ref="AT117" si="334">SUM(AT118:AT125)</f>
        <v>0</v>
      </c>
    </row>
    <row r="118" spans="1:46" hidden="1">
      <c r="A118" s="41" t="s">
        <v>87</v>
      </c>
      <c r="B118" s="41"/>
      <c r="C118" s="50"/>
      <c r="D118" s="240"/>
      <c r="E118" s="47">
        <f t="shared" si="180"/>
        <v>0</v>
      </c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47">
        <f t="shared" si="181"/>
        <v>0</v>
      </c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47">
        <f t="shared" si="182"/>
        <v>0</v>
      </c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</row>
    <row r="119" spans="1:46" hidden="1">
      <c r="A119" s="41" t="s">
        <v>88</v>
      </c>
      <c r="B119" s="41"/>
      <c r="C119" s="50"/>
      <c r="D119" s="240"/>
      <c r="E119" s="47">
        <f t="shared" si="180"/>
        <v>0</v>
      </c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47">
        <f t="shared" si="181"/>
        <v>0</v>
      </c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47">
        <f t="shared" si="182"/>
        <v>0</v>
      </c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</row>
    <row r="120" spans="1:46" hidden="1">
      <c r="A120" s="41" t="s">
        <v>89</v>
      </c>
      <c r="B120" s="41"/>
      <c r="C120" s="50"/>
      <c r="D120" s="240"/>
      <c r="E120" s="47">
        <f t="shared" si="180"/>
        <v>0</v>
      </c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47">
        <f t="shared" si="181"/>
        <v>0</v>
      </c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47">
        <f t="shared" si="182"/>
        <v>0</v>
      </c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</row>
    <row r="121" spans="1:46" hidden="1">
      <c r="A121" s="41" t="s">
        <v>90</v>
      </c>
      <c r="B121" s="41"/>
      <c r="C121" s="50"/>
      <c r="D121" s="240"/>
      <c r="E121" s="47">
        <f t="shared" si="180"/>
        <v>0</v>
      </c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47">
        <f t="shared" si="181"/>
        <v>0</v>
      </c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47">
        <f t="shared" si="182"/>
        <v>0</v>
      </c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</row>
    <row r="122" spans="1:46" hidden="1">
      <c r="A122" s="65" t="s">
        <v>91</v>
      </c>
      <c r="B122" s="41"/>
      <c r="C122" s="50"/>
      <c r="D122" s="240"/>
      <c r="E122" s="47">
        <f t="shared" si="180"/>
        <v>0</v>
      </c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47">
        <f t="shared" si="181"/>
        <v>0</v>
      </c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47">
        <f t="shared" si="182"/>
        <v>0</v>
      </c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</row>
    <row r="123" spans="1:46" hidden="1">
      <c r="A123" s="41"/>
      <c r="B123" s="41"/>
      <c r="C123" s="50"/>
      <c r="D123" s="240"/>
      <c r="E123" s="47">
        <f t="shared" si="180"/>
        <v>0</v>
      </c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47">
        <f t="shared" si="181"/>
        <v>0</v>
      </c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47">
        <f t="shared" si="182"/>
        <v>0</v>
      </c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</row>
    <row r="124" spans="1:46" hidden="1">
      <c r="A124" s="41"/>
      <c r="B124" s="41"/>
      <c r="C124" s="50"/>
      <c r="D124" s="240"/>
      <c r="E124" s="47">
        <f t="shared" si="180"/>
        <v>0</v>
      </c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47">
        <f t="shared" si="181"/>
        <v>0</v>
      </c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47">
        <f t="shared" si="182"/>
        <v>0</v>
      </c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</row>
    <row r="125" spans="1:46" hidden="1">
      <c r="A125" s="65"/>
      <c r="B125" s="65"/>
      <c r="C125" s="50"/>
      <c r="D125" s="241"/>
      <c r="E125" s="47">
        <f t="shared" si="180"/>
        <v>0</v>
      </c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47">
        <f t="shared" si="181"/>
        <v>0</v>
      </c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47">
        <f t="shared" si="182"/>
        <v>0</v>
      </c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</row>
    <row r="126" spans="1:46" s="21" customFormat="1" ht="71.25" hidden="1">
      <c r="A126" s="48" t="s">
        <v>92</v>
      </c>
      <c r="B126" s="48"/>
      <c r="C126" s="49"/>
      <c r="D126" s="58">
        <v>292</v>
      </c>
      <c r="E126" s="47">
        <f t="shared" si="180"/>
        <v>0</v>
      </c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47">
        <f t="shared" si="181"/>
        <v>0</v>
      </c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47">
        <f t="shared" si="182"/>
        <v>0</v>
      </c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s="21" customFormat="1" ht="71.25" hidden="1">
      <c r="A127" s="48" t="s">
        <v>93</v>
      </c>
      <c r="B127" s="48"/>
      <c r="C127" s="49"/>
      <c r="D127" s="58">
        <v>293</v>
      </c>
      <c r="E127" s="47">
        <f t="shared" si="180"/>
        <v>0</v>
      </c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47">
        <f t="shared" si="181"/>
        <v>0</v>
      </c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47">
        <f t="shared" si="182"/>
        <v>0</v>
      </c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s="21" customFormat="1" ht="42.75" hidden="1">
      <c r="A128" s="48" t="s">
        <v>94</v>
      </c>
      <c r="B128" s="48"/>
      <c r="C128" s="49"/>
      <c r="D128" s="239">
        <v>296</v>
      </c>
      <c r="E128" s="47">
        <f t="shared" si="180"/>
        <v>0</v>
      </c>
      <c r="F128" s="51">
        <f>SUM(F129:F135)</f>
        <v>0</v>
      </c>
      <c r="G128" s="51">
        <f t="shared" ref="G128:R128" si="335">SUM(G129:G135)</f>
        <v>0</v>
      </c>
      <c r="H128" s="51">
        <f t="shared" si="335"/>
        <v>0</v>
      </c>
      <c r="I128" s="51">
        <f t="shared" si="335"/>
        <v>0</v>
      </c>
      <c r="J128" s="51">
        <f t="shared" si="335"/>
        <v>0</v>
      </c>
      <c r="K128" s="51">
        <f t="shared" si="335"/>
        <v>0</v>
      </c>
      <c r="L128" s="51">
        <f t="shared" si="335"/>
        <v>0</v>
      </c>
      <c r="M128" s="51">
        <f t="shared" si="335"/>
        <v>0</v>
      </c>
      <c r="N128" s="51">
        <f t="shared" si="335"/>
        <v>0</v>
      </c>
      <c r="O128" s="51">
        <f t="shared" si="335"/>
        <v>0</v>
      </c>
      <c r="P128" s="51">
        <f t="shared" si="335"/>
        <v>0</v>
      </c>
      <c r="Q128" s="51">
        <f t="shared" si="335"/>
        <v>0</v>
      </c>
      <c r="R128" s="51">
        <f t="shared" si="335"/>
        <v>0</v>
      </c>
      <c r="S128" s="47">
        <f t="shared" si="181"/>
        <v>0</v>
      </c>
      <c r="T128" s="51">
        <f>SUM(T129:T135)</f>
        <v>0</v>
      </c>
      <c r="U128" s="51">
        <f t="shared" ref="U128" si="336">SUM(U129:U135)</f>
        <v>0</v>
      </c>
      <c r="V128" s="51">
        <f t="shared" ref="V128" si="337">SUM(V129:V135)</f>
        <v>0</v>
      </c>
      <c r="W128" s="51">
        <f t="shared" ref="W128" si="338">SUM(W129:W135)</f>
        <v>0</v>
      </c>
      <c r="X128" s="51">
        <f t="shared" ref="X128" si="339">SUM(X129:X135)</f>
        <v>0</v>
      </c>
      <c r="Y128" s="51">
        <f t="shared" ref="Y128" si="340">SUM(Y129:Y135)</f>
        <v>0</v>
      </c>
      <c r="Z128" s="51">
        <f t="shared" ref="Z128" si="341">SUM(Z129:Z135)</f>
        <v>0</v>
      </c>
      <c r="AA128" s="51">
        <f t="shared" ref="AA128" si="342">SUM(AA129:AA135)</f>
        <v>0</v>
      </c>
      <c r="AB128" s="51">
        <f t="shared" ref="AB128" si="343">SUM(AB129:AB135)</f>
        <v>0</v>
      </c>
      <c r="AC128" s="51">
        <f t="shared" ref="AC128" si="344">SUM(AC129:AC135)</f>
        <v>0</v>
      </c>
      <c r="AD128" s="51">
        <f t="shared" ref="AD128" si="345">SUM(AD129:AD135)</f>
        <v>0</v>
      </c>
      <c r="AE128" s="51">
        <f t="shared" ref="AE128" si="346">SUM(AE129:AE135)</f>
        <v>0</v>
      </c>
      <c r="AF128" s="51">
        <f t="shared" ref="AF128" si="347">SUM(AF129:AF135)</f>
        <v>0</v>
      </c>
      <c r="AG128" s="47">
        <f t="shared" si="182"/>
        <v>0</v>
      </c>
      <c r="AH128" s="51">
        <f>SUM(AH129:AH135)</f>
        <v>0</v>
      </c>
      <c r="AI128" s="51">
        <f t="shared" ref="AI128" si="348">SUM(AI129:AI135)</f>
        <v>0</v>
      </c>
      <c r="AJ128" s="51">
        <f t="shared" ref="AJ128" si="349">SUM(AJ129:AJ135)</f>
        <v>0</v>
      </c>
      <c r="AK128" s="51">
        <f t="shared" ref="AK128" si="350">SUM(AK129:AK135)</f>
        <v>0</v>
      </c>
      <c r="AL128" s="51">
        <f t="shared" ref="AL128" si="351">SUM(AL129:AL135)</f>
        <v>0</v>
      </c>
      <c r="AM128" s="51">
        <f t="shared" ref="AM128" si="352">SUM(AM129:AM135)</f>
        <v>0</v>
      </c>
      <c r="AN128" s="51">
        <f t="shared" ref="AN128" si="353">SUM(AN129:AN135)</f>
        <v>0</v>
      </c>
      <c r="AO128" s="51">
        <f t="shared" ref="AO128" si="354">SUM(AO129:AO135)</f>
        <v>0</v>
      </c>
      <c r="AP128" s="51">
        <f t="shared" ref="AP128" si="355">SUM(AP129:AP135)</f>
        <v>0</v>
      </c>
      <c r="AQ128" s="51">
        <f t="shared" ref="AQ128" si="356">SUM(AQ129:AQ135)</f>
        <v>0</v>
      </c>
      <c r="AR128" s="51">
        <f t="shared" ref="AR128" si="357">SUM(AR129:AR135)</f>
        <v>0</v>
      </c>
      <c r="AS128" s="51">
        <f t="shared" ref="AS128" si="358">SUM(AS129:AS135)</f>
        <v>0</v>
      </c>
      <c r="AT128" s="51">
        <f t="shared" ref="AT128" si="359">SUM(AT129:AT135)</f>
        <v>0</v>
      </c>
    </row>
    <row r="129" spans="1:46" ht="135" hidden="1">
      <c r="A129" s="65" t="s">
        <v>95</v>
      </c>
      <c r="B129" s="65"/>
      <c r="C129" s="50"/>
      <c r="D129" s="240"/>
      <c r="E129" s="47">
        <f t="shared" si="180"/>
        <v>0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47">
        <f t="shared" si="181"/>
        <v>0</v>
      </c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47">
        <f t="shared" si="182"/>
        <v>0</v>
      </c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</row>
    <row r="130" spans="1:46" hidden="1">
      <c r="A130" s="65" t="s">
        <v>96</v>
      </c>
      <c r="B130" s="65"/>
      <c r="C130" s="50"/>
      <c r="D130" s="240"/>
      <c r="E130" s="47">
        <f t="shared" si="180"/>
        <v>0</v>
      </c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47">
        <f t="shared" si="181"/>
        <v>0</v>
      </c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47">
        <f t="shared" si="182"/>
        <v>0</v>
      </c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</row>
    <row r="131" spans="1:46" hidden="1">
      <c r="A131" s="41" t="s">
        <v>69</v>
      </c>
      <c r="B131" s="41"/>
      <c r="C131" s="50"/>
      <c r="D131" s="240"/>
      <c r="E131" s="47">
        <f t="shared" si="180"/>
        <v>0</v>
      </c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47">
        <f t="shared" si="181"/>
        <v>0</v>
      </c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47">
        <f t="shared" si="182"/>
        <v>0</v>
      </c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</row>
    <row r="132" spans="1:46" ht="30" hidden="1">
      <c r="A132" s="65" t="s">
        <v>97</v>
      </c>
      <c r="B132" s="41"/>
      <c r="C132" s="50"/>
      <c r="D132" s="240"/>
      <c r="E132" s="47">
        <f t="shared" si="180"/>
        <v>0</v>
      </c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47">
        <f t="shared" si="181"/>
        <v>0</v>
      </c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47">
        <f t="shared" si="182"/>
        <v>0</v>
      </c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</row>
    <row r="133" spans="1:46" hidden="1">
      <c r="A133" s="41"/>
      <c r="B133" s="41"/>
      <c r="C133" s="50"/>
      <c r="D133" s="240"/>
      <c r="E133" s="47">
        <f t="shared" ref="E133:E180" si="360">SUM(F133:R133)</f>
        <v>0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47">
        <f t="shared" ref="S133:S180" si="361">SUM(T133:AF133)</f>
        <v>0</v>
      </c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47">
        <f t="shared" ref="AG133:AG180" si="362">SUM(AH133:AT133)</f>
        <v>0</v>
      </c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</row>
    <row r="134" spans="1:46" hidden="1">
      <c r="A134" s="41"/>
      <c r="B134" s="41"/>
      <c r="C134" s="50"/>
      <c r="D134" s="240"/>
      <c r="E134" s="47">
        <f t="shared" si="360"/>
        <v>0</v>
      </c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47">
        <f t="shared" si="361"/>
        <v>0</v>
      </c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47">
        <f t="shared" si="362"/>
        <v>0</v>
      </c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</row>
    <row r="135" spans="1:46" hidden="1">
      <c r="A135" s="54"/>
      <c r="B135" s="54"/>
      <c r="C135" s="50"/>
      <c r="D135" s="241"/>
      <c r="E135" s="47">
        <f t="shared" si="360"/>
        <v>0</v>
      </c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47">
        <f t="shared" si="361"/>
        <v>0</v>
      </c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47">
        <f t="shared" si="362"/>
        <v>0</v>
      </c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</row>
    <row r="136" spans="1:46" s="22" customFormat="1" ht="28.5">
      <c r="A136" s="48" t="s">
        <v>98</v>
      </c>
      <c r="B136" s="48"/>
      <c r="C136" s="49">
        <v>300</v>
      </c>
      <c r="D136" s="60"/>
      <c r="E136" s="46">
        <f t="shared" si="360"/>
        <v>337200</v>
      </c>
      <c r="F136" s="51">
        <f>F137+F150+F151+F152+F179</f>
        <v>0</v>
      </c>
      <c r="G136" s="51">
        <f t="shared" ref="G136:R136" si="363">G137+G150+G151+G152+G179</f>
        <v>0</v>
      </c>
      <c r="H136" s="51">
        <f t="shared" si="363"/>
        <v>0</v>
      </c>
      <c r="I136" s="52">
        <f t="shared" si="363"/>
        <v>337200</v>
      </c>
      <c r="J136" s="51">
        <f t="shared" si="363"/>
        <v>0</v>
      </c>
      <c r="K136" s="51">
        <f t="shared" si="363"/>
        <v>0</v>
      </c>
      <c r="L136" s="51">
        <f t="shared" si="363"/>
        <v>0</v>
      </c>
      <c r="M136" s="51">
        <f t="shared" si="363"/>
        <v>0</v>
      </c>
      <c r="N136" s="51">
        <f t="shared" si="363"/>
        <v>0</v>
      </c>
      <c r="O136" s="51">
        <f t="shared" si="363"/>
        <v>0</v>
      </c>
      <c r="P136" s="51">
        <f t="shared" si="363"/>
        <v>0</v>
      </c>
      <c r="Q136" s="51">
        <f t="shared" si="363"/>
        <v>0</v>
      </c>
      <c r="R136" s="51">
        <f t="shared" si="363"/>
        <v>0</v>
      </c>
      <c r="S136" s="46">
        <f t="shared" si="361"/>
        <v>112500</v>
      </c>
      <c r="T136" s="51">
        <f>T137+T150+T151+T152+T179</f>
        <v>0</v>
      </c>
      <c r="U136" s="51">
        <f t="shared" ref="U136" si="364">U137+U150+U151+U152+U179</f>
        <v>0</v>
      </c>
      <c r="V136" s="51">
        <f t="shared" ref="V136" si="365">V137+V150+V151+V152+V179</f>
        <v>0</v>
      </c>
      <c r="W136" s="52">
        <f t="shared" ref="W136" si="366">W137+W150+W151+W152+W179</f>
        <v>112500</v>
      </c>
      <c r="X136" s="51">
        <f t="shared" ref="X136" si="367">X137+X150+X151+X152+X179</f>
        <v>0</v>
      </c>
      <c r="Y136" s="51">
        <f t="shared" ref="Y136" si="368">Y137+Y150+Y151+Y152+Y179</f>
        <v>0</v>
      </c>
      <c r="Z136" s="51">
        <f t="shared" ref="Z136" si="369">Z137+Z150+Z151+Z152+Z179</f>
        <v>0</v>
      </c>
      <c r="AA136" s="51">
        <f t="shared" ref="AA136" si="370">AA137+AA150+AA151+AA152+AA179</f>
        <v>0</v>
      </c>
      <c r="AB136" s="51">
        <f t="shared" ref="AB136" si="371">AB137+AB150+AB151+AB152+AB179</f>
        <v>0</v>
      </c>
      <c r="AC136" s="51">
        <f t="shared" ref="AC136" si="372">AC137+AC150+AC151+AC152+AC179</f>
        <v>0</v>
      </c>
      <c r="AD136" s="51">
        <f t="shared" ref="AD136" si="373">AD137+AD150+AD151+AD152+AD179</f>
        <v>0</v>
      </c>
      <c r="AE136" s="51">
        <f t="shared" ref="AE136" si="374">AE137+AE150+AE151+AE152+AE179</f>
        <v>0</v>
      </c>
      <c r="AF136" s="51">
        <f t="shared" ref="AF136" si="375">AF137+AF150+AF151+AF152+AF179</f>
        <v>0</v>
      </c>
      <c r="AG136" s="46">
        <f t="shared" si="362"/>
        <v>85527.35</v>
      </c>
      <c r="AH136" s="51">
        <f>AH137+AH150+AH151+AH152+AH179</f>
        <v>0</v>
      </c>
      <c r="AI136" s="51">
        <f t="shared" ref="AI136" si="376">AI137+AI150+AI151+AI152+AI179</f>
        <v>0</v>
      </c>
      <c r="AJ136" s="51">
        <f t="shared" ref="AJ136" si="377">AJ137+AJ150+AJ151+AJ152+AJ179</f>
        <v>0</v>
      </c>
      <c r="AK136" s="52">
        <f t="shared" ref="AK136" si="378">AK137+AK150+AK151+AK152+AK179</f>
        <v>85527.35</v>
      </c>
      <c r="AL136" s="51">
        <f t="shared" ref="AL136" si="379">AL137+AL150+AL151+AL152+AL179</f>
        <v>0</v>
      </c>
      <c r="AM136" s="51">
        <f t="shared" ref="AM136" si="380">AM137+AM150+AM151+AM152+AM179</f>
        <v>0</v>
      </c>
      <c r="AN136" s="51">
        <f t="shared" ref="AN136" si="381">AN137+AN150+AN151+AN152+AN179</f>
        <v>0</v>
      </c>
      <c r="AO136" s="51">
        <f t="shared" ref="AO136" si="382">AO137+AO150+AO151+AO152+AO179</f>
        <v>0</v>
      </c>
      <c r="AP136" s="51">
        <f t="shared" ref="AP136" si="383">AP137+AP150+AP151+AP152+AP179</f>
        <v>0</v>
      </c>
      <c r="AQ136" s="51">
        <f t="shared" ref="AQ136" si="384">AQ137+AQ150+AQ151+AQ152+AQ179</f>
        <v>0</v>
      </c>
      <c r="AR136" s="51">
        <f t="shared" ref="AR136" si="385">AR137+AR150+AR151+AR152+AR179</f>
        <v>0</v>
      </c>
      <c r="AS136" s="51">
        <f t="shared" ref="AS136" si="386">AS137+AS150+AS151+AS152+AS179</f>
        <v>0</v>
      </c>
      <c r="AT136" s="51">
        <f t="shared" ref="AT136" si="387">AT137+AT150+AT151+AT152+AT179</f>
        <v>0</v>
      </c>
    </row>
    <row r="137" spans="1:46" s="22" customFormat="1" ht="28.5" hidden="1">
      <c r="A137" s="48" t="s">
        <v>99</v>
      </c>
      <c r="B137" s="48"/>
      <c r="C137" s="49">
        <v>310</v>
      </c>
      <c r="D137" s="60"/>
      <c r="E137" s="47">
        <f t="shared" si="360"/>
        <v>0</v>
      </c>
      <c r="F137" s="51">
        <f>SUM(F138:F149)</f>
        <v>0</v>
      </c>
      <c r="G137" s="51">
        <f t="shared" ref="G137:R137" si="388">SUM(G138:G149)</f>
        <v>0</v>
      </c>
      <c r="H137" s="51">
        <f t="shared" si="388"/>
        <v>0</v>
      </c>
      <c r="I137" s="51">
        <f t="shared" si="388"/>
        <v>0</v>
      </c>
      <c r="J137" s="51">
        <f t="shared" si="388"/>
        <v>0</v>
      </c>
      <c r="K137" s="51">
        <f t="shared" si="388"/>
        <v>0</v>
      </c>
      <c r="L137" s="51">
        <f t="shared" si="388"/>
        <v>0</v>
      </c>
      <c r="M137" s="51">
        <f t="shared" si="388"/>
        <v>0</v>
      </c>
      <c r="N137" s="51">
        <f t="shared" si="388"/>
        <v>0</v>
      </c>
      <c r="O137" s="51">
        <f t="shared" si="388"/>
        <v>0</v>
      </c>
      <c r="P137" s="51">
        <f t="shared" si="388"/>
        <v>0</v>
      </c>
      <c r="Q137" s="51">
        <f t="shared" si="388"/>
        <v>0</v>
      </c>
      <c r="R137" s="51">
        <f t="shared" si="388"/>
        <v>0</v>
      </c>
      <c r="S137" s="47">
        <f t="shared" si="361"/>
        <v>0</v>
      </c>
      <c r="T137" s="51">
        <f>SUM(T138:T149)</f>
        <v>0</v>
      </c>
      <c r="U137" s="51">
        <f t="shared" ref="U137" si="389">SUM(U138:U149)</f>
        <v>0</v>
      </c>
      <c r="V137" s="51">
        <f t="shared" ref="V137" si="390">SUM(V138:V149)</f>
        <v>0</v>
      </c>
      <c r="W137" s="51">
        <f t="shared" ref="W137" si="391">SUM(W138:W149)</f>
        <v>0</v>
      </c>
      <c r="X137" s="51">
        <f t="shared" ref="X137" si="392">SUM(X138:X149)</f>
        <v>0</v>
      </c>
      <c r="Y137" s="51">
        <f t="shared" ref="Y137" si="393">SUM(Y138:Y149)</f>
        <v>0</v>
      </c>
      <c r="Z137" s="51">
        <f t="shared" ref="Z137" si="394">SUM(Z138:Z149)</f>
        <v>0</v>
      </c>
      <c r="AA137" s="51">
        <f t="shared" ref="AA137" si="395">SUM(AA138:AA149)</f>
        <v>0</v>
      </c>
      <c r="AB137" s="51">
        <f t="shared" ref="AB137" si="396">SUM(AB138:AB149)</f>
        <v>0</v>
      </c>
      <c r="AC137" s="51">
        <f t="shared" ref="AC137" si="397">SUM(AC138:AC149)</f>
        <v>0</v>
      </c>
      <c r="AD137" s="51">
        <f t="shared" ref="AD137" si="398">SUM(AD138:AD149)</f>
        <v>0</v>
      </c>
      <c r="AE137" s="51">
        <f t="shared" ref="AE137" si="399">SUM(AE138:AE149)</f>
        <v>0</v>
      </c>
      <c r="AF137" s="51">
        <f t="shared" ref="AF137" si="400">SUM(AF138:AF149)</f>
        <v>0</v>
      </c>
      <c r="AG137" s="47">
        <f t="shared" si="362"/>
        <v>0</v>
      </c>
      <c r="AH137" s="51">
        <f>SUM(AH138:AH149)</f>
        <v>0</v>
      </c>
      <c r="AI137" s="51">
        <f t="shared" ref="AI137" si="401">SUM(AI138:AI149)</f>
        <v>0</v>
      </c>
      <c r="AJ137" s="51">
        <f t="shared" ref="AJ137" si="402">SUM(AJ138:AJ149)</f>
        <v>0</v>
      </c>
      <c r="AK137" s="51">
        <f t="shared" ref="AK137" si="403">SUM(AK138:AK149)</f>
        <v>0</v>
      </c>
      <c r="AL137" s="51">
        <f t="shared" ref="AL137" si="404">SUM(AL138:AL149)</f>
        <v>0</v>
      </c>
      <c r="AM137" s="51">
        <f t="shared" ref="AM137" si="405">SUM(AM138:AM149)</f>
        <v>0</v>
      </c>
      <c r="AN137" s="51">
        <f t="shared" ref="AN137" si="406">SUM(AN138:AN149)</f>
        <v>0</v>
      </c>
      <c r="AO137" s="51">
        <f t="shared" ref="AO137" si="407">SUM(AO138:AO149)</f>
        <v>0</v>
      </c>
      <c r="AP137" s="51">
        <f t="shared" ref="AP137" si="408">SUM(AP138:AP149)</f>
        <v>0</v>
      </c>
      <c r="AQ137" s="51">
        <f t="shared" ref="AQ137" si="409">SUM(AQ138:AQ149)</f>
        <v>0</v>
      </c>
      <c r="AR137" s="51">
        <f t="shared" ref="AR137" si="410">SUM(AR138:AR149)</f>
        <v>0</v>
      </c>
      <c r="AS137" s="51">
        <f t="shared" ref="AS137" si="411">SUM(AS138:AS149)</f>
        <v>0</v>
      </c>
      <c r="AT137" s="51">
        <f t="shared" ref="AT137" si="412">SUM(AT138:AT149)</f>
        <v>0</v>
      </c>
    </row>
    <row r="138" spans="1:46" hidden="1">
      <c r="A138" s="65" t="s">
        <v>100</v>
      </c>
      <c r="B138" s="54"/>
      <c r="C138" s="50"/>
      <c r="D138" s="58"/>
      <c r="E138" s="47">
        <f t="shared" si="360"/>
        <v>0</v>
      </c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47">
        <f t="shared" si="361"/>
        <v>0</v>
      </c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47">
        <f t="shared" si="362"/>
        <v>0</v>
      </c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</row>
    <row r="139" spans="1:46" ht="30" hidden="1">
      <c r="A139" s="65" t="s">
        <v>101</v>
      </c>
      <c r="B139" s="54"/>
      <c r="C139" s="50"/>
      <c r="D139" s="58"/>
      <c r="E139" s="47">
        <f t="shared" si="360"/>
        <v>0</v>
      </c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47">
        <f t="shared" si="361"/>
        <v>0</v>
      </c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47">
        <f t="shared" si="362"/>
        <v>0</v>
      </c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</row>
    <row r="140" spans="1:46" ht="30" hidden="1">
      <c r="A140" s="65" t="s">
        <v>102</v>
      </c>
      <c r="B140" s="54"/>
      <c r="C140" s="50"/>
      <c r="D140" s="58"/>
      <c r="E140" s="47">
        <f t="shared" si="360"/>
        <v>0</v>
      </c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47">
        <f t="shared" si="361"/>
        <v>0</v>
      </c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47">
        <f t="shared" si="362"/>
        <v>0</v>
      </c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</row>
    <row r="141" spans="1:46" ht="30" hidden="1">
      <c r="A141" s="65" t="s">
        <v>103</v>
      </c>
      <c r="B141" s="54"/>
      <c r="C141" s="50"/>
      <c r="D141" s="58"/>
      <c r="E141" s="47">
        <f t="shared" si="360"/>
        <v>0</v>
      </c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47">
        <f t="shared" si="361"/>
        <v>0</v>
      </c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47">
        <f t="shared" si="362"/>
        <v>0</v>
      </c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</row>
    <row r="142" spans="1:46" ht="30" hidden="1">
      <c r="A142" s="65" t="s">
        <v>104</v>
      </c>
      <c r="B142" s="54"/>
      <c r="C142" s="50"/>
      <c r="D142" s="58"/>
      <c r="E142" s="47">
        <f t="shared" si="360"/>
        <v>0</v>
      </c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47">
        <f t="shared" si="361"/>
        <v>0</v>
      </c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47">
        <f t="shared" si="362"/>
        <v>0</v>
      </c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</row>
    <row r="143" spans="1:46" hidden="1">
      <c r="A143" s="65"/>
      <c r="B143" s="54"/>
      <c r="C143" s="50"/>
      <c r="D143" s="58"/>
      <c r="E143" s="47">
        <f t="shared" si="360"/>
        <v>0</v>
      </c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47">
        <f t="shared" si="361"/>
        <v>0</v>
      </c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47">
        <f t="shared" si="362"/>
        <v>0</v>
      </c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</row>
    <row r="144" spans="1:46" hidden="1">
      <c r="A144" s="65" t="s">
        <v>105</v>
      </c>
      <c r="B144" s="54"/>
      <c r="C144" s="50"/>
      <c r="D144" s="58"/>
      <c r="E144" s="47">
        <f t="shared" si="360"/>
        <v>0</v>
      </c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47">
        <f t="shared" si="361"/>
        <v>0</v>
      </c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47">
        <f t="shared" si="362"/>
        <v>0</v>
      </c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</row>
    <row r="145" spans="1:46" hidden="1">
      <c r="A145" s="54"/>
      <c r="B145" s="54"/>
      <c r="C145" s="50"/>
      <c r="D145" s="58"/>
      <c r="E145" s="47">
        <f t="shared" si="360"/>
        <v>0</v>
      </c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47">
        <f t="shared" si="361"/>
        <v>0</v>
      </c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47">
        <f t="shared" si="362"/>
        <v>0</v>
      </c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</row>
    <row r="146" spans="1:46" hidden="1">
      <c r="A146" s="54"/>
      <c r="B146" s="54"/>
      <c r="C146" s="50"/>
      <c r="D146" s="58"/>
      <c r="E146" s="47">
        <f t="shared" si="360"/>
        <v>0</v>
      </c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47">
        <f t="shared" si="361"/>
        <v>0</v>
      </c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47">
        <f t="shared" si="362"/>
        <v>0</v>
      </c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</row>
    <row r="147" spans="1:46" hidden="1">
      <c r="A147" s="54"/>
      <c r="B147" s="54"/>
      <c r="C147" s="50"/>
      <c r="D147" s="58"/>
      <c r="E147" s="47">
        <f t="shared" si="360"/>
        <v>0</v>
      </c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47">
        <f t="shared" si="361"/>
        <v>0</v>
      </c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47">
        <f t="shared" si="362"/>
        <v>0</v>
      </c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</row>
    <row r="148" spans="1:46" hidden="1">
      <c r="A148" s="54"/>
      <c r="B148" s="54"/>
      <c r="C148" s="50"/>
      <c r="D148" s="58"/>
      <c r="E148" s="47">
        <f t="shared" si="360"/>
        <v>0</v>
      </c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47">
        <f t="shared" si="361"/>
        <v>0</v>
      </c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47">
        <f t="shared" si="362"/>
        <v>0</v>
      </c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</row>
    <row r="149" spans="1:46" hidden="1">
      <c r="A149" s="54"/>
      <c r="B149" s="54"/>
      <c r="C149" s="50"/>
      <c r="D149" s="58"/>
      <c r="E149" s="47">
        <f t="shared" si="360"/>
        <v>0</v>
      </c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47">
        <f t="shared" si="361"/>
        <v>0</v>
      </c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47">
        <f t="shared" si="362"/>
        <v>0</v>
      </c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</row>
    <row r="150" spans="1:46" s="22" customFormat="1" ht="42.75" hidden="1">
      <c r="A150" s="48" t="s">
        <v>106</v>
      </c>
      <c r="B150" s="48"/>
      <c r="C150" s="49">
        <v>320</v>
      </c>
      <c r="D150" s="60"/>
      <c r="E150" s="47">
        <f t="shared" si="360"/>
        <v>0</v>
      </c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47">
        <f t="shared" si="361"/>
        <v>0</v>
      </c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47">
        <f t="shared" si="362"/>
        <v>0</v>
      </c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</row>
    <row r="151" spans="1:46" s="22" customFormat="1" ht="42.75" hidden="1">
      <c r="A151" s="48" t="s">
        <v>107</v>
      </c>
      <c r="B151" s="48"/>
      <c r="C151" s="49">
        <v>330</v>
      </c>
      <c r="D151" s="60"/>
      <c r="E151" s="47">
        <f t="shared" si="360"/>
        <v>0</v>
      </c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47">
        <f t="shared" si="361"/>
        <v>0</v>
      </c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47">
        <f t="shared" si="362"/>
        <v>0</v>
      </c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</row>
    <row r="152" spans="1:46" s="22" customFormat="1" ht="28.5">
      <c r="A152" s="48" t="s">
        <v>108</v>
      </c>
      <c r="B152" s="48"/>
      <c r="C152" s="49">
        <v>340</v>
      </c>
      <c r="D152" s="60"/>
      <c r="E152" s="46">
        <f t="shared" si="360"/>
        <v>337200</v>
      </c>
      <c r="F152" s="51">
        <f>F153+F154+F155+F156+F157+F158+F171</f>
        <v>0</v>
      </c>
      <c r="G152" s="51">
        <f t="shared" ref="G152:R152" si="413">G153+G154+G155+G156+G157+G158+G171</f>
        <v>0</v>
      </c>
      <c r="H152" s="51">
        <f t="shared" si="413"/>
        <v>0</v>
      </c>
      <c r="I152" s="52">
        <f t="shared" si="413"/>
        <v>337200</v>
      </c>
      <c r="J152" s="51">
        <f t="shared" si="413"/>
        <v>0</v>
      </c>
      <c r="K152" s="51">
        <f t="shared" si="413"/>
        <v>0</v>
      </c>
      <c r="L152" s="51">
        <f t="shared" si="413"/>
        <v>0</v>
      </c>
      <c r="M152" s="51">
        <f t="shared" si="413"/>
        <v>0</v>
      </c>
      <c r="N152" s="51">
        <f t="shared" si="413"/>
        <v>0</v>
      </c>
      <c r="O152" s="51">
        <f t="shared" si="413"/>
        <v>0</v>
      </c>
      <c r="P152" s="51">
        <f t="shared" si="413"/>
        <v>0</v>
      </c>
      <c r="Q152" s="51">
        <f t="shared" si="413"/>
        <v>0</v>
      </c>
      <c r="R152" s="51">
        <f t="shared" si="413"/>
        <v>0</v>
      </c>
      <c r="S152" s="46">
        <f t="shared" si="361"/>
        <v>112500</v>
      </c>
      <c r="T152" s="51">
        <f>T153+T154+T155+T156+T157+T158+T171</f>
        <v>0</v>
      </c>
      <c r="U152" s="51">
        <f t="shared" ref="U152" si="414">U153+U154+U155+U156+U157+U158+U171</f>
        <v>0</v>
      </c>
      <c r="V152" s="51">
        <f t="shared" ref="V152" si="415">V153+V154+V155+V156+V157+V158+V171</f>
        <v>0</v>
      </c>
      <c r="W152" s="52">
        <f t="shared" ref="W152" si="416">W153+W154+W155+W156+W157+W158+W171</f>
        <v>112500</v>
      </c>
      <c r="X152" s="51">
        <f t="shared" ref="X152" si="417">X153+X154+X155+X156+X157+X158+X171</f>
        <v>0</v>
      </c>
      <c r="Y152" s="51">
        <f t="shared" ref="Y152" si="418">Y153+Y154+Y155+Y156+Y157+Y158+Y171</f>
        <v>0</v>
      </c>
      <c r="Z152" s="51">
        <f t="shared" ref="Z152" si="419">Z153+Z154+Z155+Z156+Z157+Z158+Z171</f>
        <v>0</v>
      </c>
      <c r="AA152" s="51">
        <f t="shared" ref="AA152" si="420">AA153+AA154+AA155+AA156+AA157+AA158+AA171</f>
        <v>0</v>
      </c>
      <c r="AB152" s="51">
        <f t="shared" ref="AB152" si="421">AB153+AB154+AB155+AB156+AB157+AB158+AB171</f>
        <v>0</v>
      </c>
      <c r="AC152" s="51">
        <f t="shared" ref="AC152" si="422">AC153+AC154+AC155+AC156+AC157+AC158+AC171</f>
        <v>0</v>
      </c>
      <c r="AD152" s="51">
        <f t="shared" ref="AD152" si="423">AD153+AD154+AD155+AD156+AD157+AD158+AD171</f>
        <v>0</v>
      </c>
      <c r="AE152" s="51">
        <f t="shared" ref="AE152" si="424">AE153+AE154+AE155+AE156+AE157+AE158+AE171</f>
        <v>0</v>
      </c>
      <c r="AF152" s="51">
        <f t="shared" ref="AF152" si="425">AF153+AF154+AF155+AF156+AF157+AF158+AF171</f>
        <v>0</v>
      </c>
      <c r="AG152" s="46">
        <f t="shared" si="362"/>
        <v>85527.35</v>
      </c>
      <c r="AH152" s="51">
        <f>AH153+AH154+AH155+AH156+AH157+AH158+AH171</f>
        <v>0</v>
      </c>
      <c r="AI152" s="51">
        <f t="shared" ref="AI152" si="426">AI153+AI154+AI155+AI156+AI157+AI158+AI171</f>
        <v>0</v>
      </c>
      <c r="AJ152" s="51">
        <f t="shared" ref="AJ152" si="427">AJ153+AJ154+AJ155+AJ156+AJ157+AJ158+AJ171</f>
        <v>0</v>
      </c>
      <c r="AK152" s="52">
        <f t="shared" ref="AK152" si="428">AK153+AK154+AK155+AK156+AK157+AK158+AK171</f>
        <v>85527.35</v>
      </c>
      <c r="AL152" s="51">
        <f t="shared" ref="AL152" si="429">AL153+AL154+AL155+AL156+AL157+AL158+AL171</f>
        <v>0</v>
      </c>
      <c r="AM152" s="51">
        <f t="shared" ref="AM152" si="430">AM153+AM154+AM155+AM156+AM157+AM158+AM171</f>
        <v>0</v>
      </c>
      <c r="AN152" s="51">
        <f t="shared" ref="AN152" si="431">AN153+AN154+AN155+AN156+AN157+AN158+AN171</f>
        <v>0</v>
      </c>
      <c r="AO152" s="51">
        <f t="shared" ref="AO152" si="432">AO153+AO154+AO155+AO156+AO157+AO158+AO171</f>
        <v>0</v>
      </c>
      <c r="AP152" s="51">
        <f t="shared" ref="AP152" si="433">AP153+AP154+AP155+AP156+AP157+AP158+AP171</f>
        <v>0</v>
      </c>
      <c r="AQ152" s="51">
        <f t="shared" ref="AQ152" si="434">AQ153+AQ154+AQ155+AQ156+AQ157+AQ158+AQ171</f>
        <v>0</v>
      </c>
      <c r="AR152" s="51">
        <f t="shared" ref="AR152" si="435">AR153+AR154+AR155+AR156+AR157+AR158+AR171</f>
        <v>0</v>
      </c>
      <c r="AS152" s="51">
        <f t="shared" ref="AS152" si="436">AS153+AS154+AS155+AS156+AS157+AS158+AS171</f>
        <v>0</v>
      </c>
      <c r="AT152" s="51">
        <f t="shared" ref="AT152" si="437">AT153+AT154+AT155+AT156+AT157+AT158+AT171</f>
        <v>0</v>
      </c>
    </row>
    <row r="153" spans="1:46" s="21" customFormat="1" ht="85.5" hidden="1">
      <c r="A153" s="48" t="s">
        <v>109</v>
      </c>
      <c r="B153" s="48"/>
      <c r="C153" s="49"/>
      <c r="D153" s="58">
        <v>341</v>
      </c>
      <c r="E153" s="47">
        <f t="shared" si="360"/>
        <v>0</v>
      </c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47">
        <f t="shared" si="361"/>
        <v>0</v>
      </c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47">
        <f t="shared" si="362"/>
        <v>0</v>
      </c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</row>
    <row r="154" spans="1:46" s="21" customFormat="1" ht="28.5">
      <c r="A154" s="48" t="s">
        <v>110</v>
      </c>
      <c r="B154" s="48"/>
      <c r="C154" s="49"/>
      <c r="D154" s="58">
        <v>342</v>
      </c>
      <c r="E154" s="46">
        <f t="shared" si="360"/>
        <v>337200</v>
      </c>
      <c r="F154" s="56"/>
      <c r="G154" s="56"/>
      <c r="H154" s="56"/>
      <c r="I154" s="57">
        <v>337200</v>
      </c>
      <c r="J154" s="56"/>
      <c r="K154" s="56"/>
      <c r="L154" s="56"/>
      <c r="M154" s="56"/>
      <c r="N154" s="56"/>
      <c r="O154" s="56"/>
      <c r="P154" s="56"/>
      <c r="Q154" s="56"/>
      <c r="R154" s="56"/>
      <c r="S154" s="46">
        <f t="shared" si="361"/>
        <v>112500</v>
      </c>
      <c r="T154" s="56"/>
      <c r="U154" s="56"/>
      <c r="V154" s="56"/>
      <c r="W154" s="57">
        <v>112500</v>
      </c>
      <c r="X154" s="56"/>
      <c r="Y154" s="56"/>
      <c r="Z154" s="56"/>
      <c r="AA154" s="56"/>
      <c r="AB154" s="56"/>
      <c r="AC154" s="56"/>
      <c r="AD154" s="56"/>
      <c r="AE154" s="56"/>
      <c r="AF154" s="56"/>
      <c r="AG154" s="46">
        <f t="shared" si="362"/>
        <v>85527.35</v>
      </c>
      <c r="AH154" s="56"/>
      <c r="AI154" s="56"/>
      <c r="AJ154" s="56"/>
      <c r="AK154" s="57">
        <v>85527.35</v>
      </c>
      <c r="AL154" s="56"/>
      <c r="AM154" s="56"/>
      <c r="AN154" s="56"/>
      <c r="AO154" s="56"/>
      <c r="AP154" s="56"/>
      <c r="AQ154" s="56"/>
      <c r="AR154" s="56"/>
      <c r="AS154" s="56"/>
      <c r="AT154" s="56"/>
    </row>
    <row r="155" spans="1:46" s="21" customFormat="1" ht="42.75" hidden="1">
      <c r="A155" s="48" t="s">
        <v>111</v>
      </c>
      <c r="B155" s="48"/>
      <c r="C155" s="49"/>
      <c r="D155" s="58">
        <v>343</v>
      </c>
      <c r="E155" s="47">
        <f t="shared" si="360"/>
        <v>0</v>
      </c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47">
        <f t="shared" si="361"/>
        <v>0</v>
      </c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47">
        <f t="shared" si="362"/>
        <v>0</v>
      </c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</row>
    <row r="156" spans="1:46" s="21" customFormat="1" ht="42.75" hidden="1">
      <c r="A156" s="48" t="s">
        <v>112</v>
      </c>
      <c r="B156" s="48"/>
      <c r="C156" s="49"/>
      <c r="D156" s="58">
        <v>344</v>
      </c>
      <c r="E156" s="47">
        <f t="shared" si="360"/>
        <v>0</v>
      </c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47">
        <f t="shared" si="361"/>
        <v>0</v>
      </c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47">
        <f t="shared" si="362"/>
        <v>0</v>
      </c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</row>
    <row r="157" spans="1:46" s="21" customFormat="1" ht="28.5" hidden="1">
      <c r="A157" s="48" t="s">
        <v>113</v>
      </c>
      <c r="B157" s="48"/>
      <c r="C157" s="49"/>
      <c r="D157" s="58">
        <v>345</v>
      </c>
      <c r="E157" s="47">
        <f t="shared" si="360"/>
        <v>0</v>
      </c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47">
        <f t="shared" si="361"/>
        <v>0</v>
      </c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47">
        <f t="shared" si="362"/>
        <v>0</v>
      </c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</row>
    <row r="158" spans="1:46" s="21" customFormat="1" ht="42.75" hidden="1">
      <c r="A158" s="48" t="s">
        <v>114</v>
      </c>
      <c r="B158" s="48"/>
      <c r="C158" s="49"/>
      <c r="D158" s="239">
        <v>346</v>
      </c>
      <c r="E158" s="47">
        <f t="shared" si="360"/>
        <v>0</v>
      </c>
      <c r="F158" s="51">
        <f>SUM(F159:F170)</f>
        <v>0</v>
      </c>
      <c r="G158" s="51">
        <f t="shared" ref="G158:R158" si="438">SUM(G159:G170)</f>
        <v>0</v>
      </c>
      <c r="H158" s="51">
        <f t="shared" si="438"/>
        <v>0</v>
      </c>
      <c r="I158" s="51">
        <f t="shared" si="438"/>
        <v>0</v>
      </c>
      <c r="J158" s="51">
        <f t="shared" si="438"/>
        <v>0</v>
      </c>
      <c r="K158" s="51">
        <f t="shared" si="438"/>
        <v>0</v>
      </c>
      <c r="L158" s="51">
        <f t="shared" si="438"/>
        <v>0</v>
      </c>
      <c r="M158" s="51">
        <f t="shared" si="438"/>
        <v>0</v>
      </c>
      <c r="N158" s="51">
        <f t="shared" si="438"/>
        <v>0</v>
      </c>
      <c r="O158" s="51">
        <f t="shared" si="438"/>
        <v>0</v>
      </c>
      <c r="P158" s="51">
        <f t="shared" si="438"/>
        <v>0</v>
      </c>
      <c r="Q158" s="51">
        <f t="shared" si="438"/>
        <v>0</v>
      </c>
      <c r="R158" s="51">
        <f t="shared" si="438"/>
        <v>0</v>
      </c>
      <c r="S158" s="47">
        <f t="shared" si="361"/>
        <v>0</v>
      </c>
      <c r="T158" s="51">
        <f>SUM(T159:T170)</f>
        <v>0</v>
      </c>
      <c r="U158" s="51">
        <f t="shared" ref="U158" si="439">SUM(U159:U170)</f>
        <v>0</v>
      </c>
      <c r="V158" s="51">
        <f t="shared" ref="V158" si="440">SUM(V159:V170)</f>
        <v>0</v>
      </c>
      <c r="W158" s="51">
        <f t="shared" ref="W158" si="441">SUM(W159:W170)</f>
        <v>0</v>
      </c>
      <c r="X158" s="51">
        <f t="shared" ref="X158" si="442">SUM(X159:X170)</f>
        <v>0</v>
      </c>
      <c r="Y158" s="51">
        <f t="shared" ref="Y158" si="443">SUM(Y159:Y170)</f>
        <v>0</v>
      </c>
      <c r="Z158" s="51">
        <f t="shared" ref="Z158" si="444">SUM(Z159:Z170)</f>
        <v>0</v>
      </c>
      <c r="AA158" s="51">
        <f t="shared" ref="AA158" si="445">SUM(AA159:AA170)</f>
        <v>0</v>
      </c>
      <c r="AB158" s="51">
        <f t="shared" ref="AB158" si="446">SUM(AB159:AB170)</f>
        <v>0</v>
      </c>
      <c r="AC158" s="51">
        <f t="shared" ref="AC158" si="447">SUM(AC159:AC170)</f>
        <v>0</v>
      </c>
      <c r="AD158" s="51">
        <f t="shared" ref="AD158" si="448">SUM(AD159:AD170)</f>
        <v>0</v>
      </c>
      <c r="AE158" s="51">
        <f t="shared" ref="AE158" si="449">SUM(AE159:AE170)</f>
        <v>0</v>
      </c>
      <c r="AF158" s="51">
        <f t="shared" ref="AF158" si="450">SUM(AF159:AF170)</f>
        <v>0</v>
      </c>
      <c r="AG158" s="47">
        <f t="shared" si="362"/>
        <v>0</v>
      </c>
      <c r="AH158" s="51">
        <f>SUM(AH159:AH170)</f>
        <v>0</v>
      </c>
      <c r="AI158" s="51">
        <f t="shared" ref="AI158" si="451">SUM(AI159:AI170)</f>
        <v>0</v>
      </c>
      <c r="AJ158" s="51">
        <f t="shared" ref="AJ158" si="452">SUM(AJ159:AJ170)</f>
        <v>0</v>
      </c>
      <c r="AK158" s="51">
        <f t="shared" ref="AK158" si="453">SUM(AK159:AK170)</f>
        <v>0</v>
      </c>
      <c r="AL158" s="51">
        <f t="shared" ref="AL158" si="454">SUM(AL159:AL170)</f>
        <v>0</v>
      </c>
      <c r="AM158" s="51">
        <f t="shared" ref="AM158" si="455">SUM(AM159:AM170)</f>
        <v>0</v>
      </c>
      <c r="AN158" s="51">
        <f t="shared" ref="AN158" si="456">SUM(AN159:AN170)</f>
        <v>0</v>
      </c>
      <c r="AO158" s="51">
        <f t="shared" ref="AO158" si="457">SUM(AO159:AO170)</f>
        <v>0</v>
      </c>
      <c r="AP158" s="51">
        <f t="shared" ref="AP158" si="458">SUM(AP159:AP170)</f>
        <v>0</v>
      </c>
      <c r="AQ158" s="51">
        <f t="shared" ref="AQ158" si="459">SUM(AQ159:AQ170)</f>
        <v>0</v>
      </c>
      <c r="AR158" s="51">
        <f t="shared" ref="AR158" si="460">SUM(AR159:AR170)</f>
        <v>0</v>
      </c>
      <c r="AS158" s="51">
        <f t="shared" ref="AS158" si="461">SUM(AS159:AS170)</f>
        <v>0</v>
      </c>
      <c r="AT158" s="51">
        <f t="shared" ref="AT158" si="462">SUM(AT159:AT170)</f>
        <v>0</v>
      </c>
    </row>
    <row r="159" spans="1:46" ht="45" hidden="1">
      <c r="A159" s="65" t="s">
        <v>115</v>
      </c>
      <c r="B159" s="65"/>
      <c r="C159" s="50"/>
      <c r="D159" s="240"/>
      <c r="E159" s="47">
        <f t="shared" si="360"/>
        <v>0</v>
      </c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47">
        <f t="shared" si="361"/>
        <v>0</v>
      </c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47">
        <f t="shared" si="362"/>
        <v>0</v>
      </c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</row>
    <row r="160" spans="1:46" hidden="1">
      <c r="A160" s="65"/>
      <c r="B160" s="65"/>
      <c r="C160" s="50"/>
      <c r="D160" s="240"/>
      <c r="E160" s="47">
        <f t="shared" si="360"/>
        <v>0</v>
      </c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47">
        <f t="shared" si="361"/>
        <v>0</v>
      </c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47">
        <f t="shared" si="362"/>
        <v>0</v>
      </c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</row>
    <row r="161" spans="1:46" hidden="1">
      <c r="A161" s="65" t="s">
        <v>116</v>
      </c>
      <c r="B161" s="65"/>
      <c r="C161" s="50"/>
      <c r="D161" s="240"/>
      <c r="E161" s="47">
        <f t="shared" si="360"/>
        <v>0</v>
      </c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47">
        <f t="shared" si="361"/>
        <v>0</v>
      </c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47">
        <f t="shared" si="362"/>
        <v>0</v>
      </c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1:46" ht="45" hidden="1">
      <c r="A162" s="65" t="s">
        <v>117</v>
      </c>
      <c r="B162" s="65"/>
      <c r="C162" s="50"/>
      <c r="D162" s="240"/>
      <c r="E162" s="47">
        <f t="shared" si="360"/>
        <v>0</v>
      </c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47">
        <f t="shared" si="361"/>
        <v>0</v>
      </c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47">
        <f t="shared" si="362"/>
        <v>0</v>
      </c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</row>
    <row r="163" spans="1:46" hidden="1">
      <c r="A163" s="65"/>
      <c r="B163" s="65"/>
      <c r="C163" s="50"/>
      <c r="D163" s="240"/>
      <c r="E163" s="47">
        <f t="shared" si="360"/>
        <v>0</v>
      </c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47">
        <f t="shared" si="361"/>
        <v>0</v>
      </c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47">
        <f t="shared" si="362"/>
        <v>0</v>
      </c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</row>
    <row r="164" spans="1:46" hidden="1">
      <c r="A164" s="65"/>
      <c r="B164" s="65"/>
      <c r="C164" s="50"/>
      <c r="D164" s="240"/>
      <c r="E164" s="47">
        <f t="shared" si="360"/>
        <v>0</v>
      </c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47">
        <f t="shared" si="361"/>
        <v>0</v>
      </c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47">
        <f t="shared" si="362"/>
        <v>0</v>
      </c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</row>
    <row r="165" spans="1:46" ht="45" hidden="1">
      <c r="A165" s="65" t="s">
        <v>118</v>
      </c>
      <c r="B165" s="65"/>
      <c r="C165" s="50"/>
      <c r="D165" s="240"/>
      <c r="E165" s="47">
        <f t="shared" si="360"/>
        <v>0</v>
      </c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47">
        <f t="shared" si="361"/>
        <v>0</v>
      </c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47">
        <f t="shared" si="362"/>
        <v>0</v>
      </c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</row>
    <row r="166" spans="1:46" hidden="1">
      <c r="A166" s="65" t="s">
        <v>119</v>
      </c>
      <c r="B166" s="65"/>
      <c r="C166" s="50"/>
      <c r="D166" s="240"/>
      <c r="E166" s="47">
        <f t="shared" si="360"/>
        <v>0</v>
      </c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47">
        <f t="shared" si="361"/>
        <v>0</v>
      </c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47">
        <f t="shared" si="362"/>
        <v>0</v>
      </c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</row>
    <row r="167" spans="1:46" hidden="1">
      <c r="A167" s="41" t="s">
        <v>120</v>
      </c>
      <c r="B167" s="65"/>
      <c r="C167" s="50"/>
      <c r="D167" s="240"/>
      <c r="E167" s="47">
        <f t="shared" si="360"/>
        <v>0</v>
      </c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47">
        <f t="shared" si="361"/>
        <v>0</v>
      </c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47">
        <f t="shared" si="362"/>
        <v>0</v>
      </c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</row>
    <row r="168" spans="1:46" hidden="1">
      <c r="A168" s="65"/>
      <c r="B168" s="65"/>
      <c r="C168" s="50"/>
      <c r="D168" s="240"/>
      <c r="E168" s="47">
        <f t="shared" si="360"/>
        <v>0</v>
      </c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47">
        <f t="shared" si="361"/>
        <v>0</v>
      </c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47">
        <f t="shared" si="362"/>
        <v>0</v>
      </c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</row>
    <row r="169" spans="1:46" hidden="1">
      <c r="A169" s="65"/>
      <c r="B169" s="65"/>
      <c r="C169" s="50"/>
      <c r="D169" s="240"/>
      <c r="E169" s="47">
        <f t="shared" si="360"/>
        <v>0</v>
      </c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47">
        <f t="shared" si="361"/>
        <v>0</v>
      </c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47">
        <f t="shared" si="362"/>
        <v>0</v>
      </c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</row>
    <row r="170" spans="1:46" hidden="1">
      <c r="A170" s="41"/>
      <c r="B170" s="41"/>
      <c r="C170" s="50"/>
      <c r="D170" s="241"/>
      <c r="E170" s="47">
        <f t="shared" si="360"/>
        <v>0</v>
      </c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47">
        <f t="shared" si="361"/>
        <v>0</v>
      </c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47">
        <f t="shared" si="362"/>
        <v>0</v>
      </c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</row>
    <row r="171" spans="1:46" s="21" customFormat="1" ht="57" hidden="1">
      <c r="A171" s="48" t="s">
        <v>121</v>
      </c>
      <c r="B171" s="48"/>
      <c r="C171" s="49"/>
      <c r="D171" s="247">
        <v>349</v>
      </c>
      <c r="E171" s="47">
        <f t="shared" si="360"/>
        <v>0</v>
      </c>
      <c r="F171" s="51">
        <f>SUM(F172:F178)</f>
        <v>0</v>
      </c>
      <c r="G171" s="51">
        <f t="shared" ref="G171:R171" si="463">SUM(G172:G178)</f>
        <v>0</v>
      </c>
      <c r="H171" s="51">
        <f t="shared" si="463"/>
        <v>0</v>
      </c>
      <c r="I171" s="51">
        <f t="shared" si="463"/>
        <v>0</v>
      </c>
      <c r="J171" s="51">
        <f t="shared" si="463"/>
        <v>0</v>
      </c>
      <c r="K171" s="51">
        <f t="shared" si="463"/>
        <v>0</v>
      </c>
      <c r="L171" s="51">
        <f t="shared" si="463"/>
        <v>0</v>
      </c>
      <c r="M171" s="51">
        <f t="shared" si="463"/>
        <v>0</v>
      </c>
      <c r="N171" s="51">
        <f t="shared" si="463"/>
        <v>0</v>
      </c>
      <c r="O171" s="51">
        <f t="shared" si="463"/>
        <v>0</v>
      </c>
      <c r="P171" s="51">
        <f t="shared" si="463"/>
        <v>0</v>
      </c>
      <c r="Q171" s="51">
        <f t="shared" si="463"/>
        <v>0</v>
      </c>
      <c r="R171" s="51">
        <f t="shared" si="463"/>
        <v>0</v>
      </c>
      <c r="S171" s="47">
        <f t="shared" si="361"/>
        <v>0</v>
      </c>
      <c r="T171" s="51">
        <f>SUM(T172:T178)</f>
        <v>0</v>
      </c>
      <c r="U171" s="51">
        <f t="shared" ref="U171" si="464">SUM(U172:U178)</f>
        <v>0</v>
      </c>
      <c r="V171" s="51">
        <f t="shared" ref="V171" si="465">SUM(V172:V178)</f>
        <v>0</v>
      </c>
      <c r="W171" s="51">
        <f t="shared" ref="W171" si="466">SUM(W172:W178)</f>
        <v>0</v>
      </c>
      <c r="X171" s="51">
        <f t="shared" ref="X171" si="467">SUM(X172:X178)</f>
        <v>0</v>
      </c>
      <c r="Y171" s="51">
        <f t="shared" ref="Y171" si="468">SUM(Y172:Y178)</f>
        <v>0</v>
      </c>
      <c r="Z171" s="51">
        <f t="shared" ref="Z171" si="469">SUM(Z172:Z178)</f>
        <v>0</v>
      </c>
      <c r="AA171" s="51">
        <f t="shared" ref="AA171" si="470">SUM(AA172:AA178)</f>
        <v>0</v>
      </c>
      <c r="AB171" s="51">
        <f t="shared" ref="AB171" si="471">SUM(AB172:AB178)</f>
        <v>0</v>
      </c>
      <c r="AC171" s="51">
        <f t="shared" ref="AC171" si="472">SUM(AC172:AC178)</f>
        <v>0</v>
      </c>
      <c r="AD171" s="51">
        <f t="shared" ref="AD171" si="473">SUM(AD172:AD178)</f>
        <v>0</v>
      </c>
      <c r="AE171" s="51">
        <f t="shared" ref="AE171" si="474">SUM(AE172:AE178)</f>
        <v>0</v>
      </c>
      <c r="AF171" s="51">
        <f t="shared" ref="AF171" si="475">SUM(AF172:AF178)</f>
        <v>0</v>
      </c>
      <c r="AG171" s="47">
        <f t="shared" si="362"/>
        <v>0</v>
      </c>
      <c r="AH171" s="51">
        <f>SUM(AH172:AH178)</f>
        <v>0</v>
      </c>
      <c r="AI171" s="51">
        <f t="shared" ref="AI171" si="476">SUM(AI172:AI178)</f>
        <v>0</v>
      </c>
      <c r="AJ171" s="51">
        <f t="shared" ref="AJ171" si="477">SUM(AJ172:AJ178)</f>
        <v>0</v>
      </c>
      <c r="AK171" s="51">
        <f t="shared" ref="AK171" si="478">SUM(AK172:AK178)</f>
        <v>0</v>
      </c>
      <c r="AL171" s="51">
        <f t="shared" ref="AL171" si="479">SUM(AL172:AL178)</f>
        <v>0</v>
      </c>
      <c r="AM171" s="51">
        <f t="shared" ref="AM171" si="480">SUM(AM172:AM178)</f>
        <v>0</v>
      </c>
      <c r="AN171" s="51">
        <f t="shared" ref="AN171" si="481">SUM(AN172:AN178)</f>
        <v>0</v>
      </c>
      <c r="AO171" s="51">
        <f t="shared" ref="AO171" si="482">SUM(AO172:AO178)</f>
        <v>0</v>
      </c>
      <c r="AP171" s="51">
        <f t="shared" ref="AP171" si="483">SUM(AP172:AP178)</f>
        <v>0</v>
      </c>
      <c r="AQ171" s="51">
        <f t="shared" ref="AQ171" si="484">SUM(AQ172:AQ178)</f>
        <v>0</v>
      </c>
      <c r="AR171" s="51">
        <f t="shared" ref="AR171" si="485">SUM(AR172:AR178)</f>
        <v>0</v>
      </c>
      <c r="AS171" s="51">
        <f t="shared" ref="AS171" si="486">SUM(AS172:AS178)</f>
        <v>0</v>
      </c>
      <c r="AT171" s="51">
        <f t="shared" ref="AT171" si="487">SUM(AT172:AT178)</f>
        <v>0</v>
      </c>
    </row>
    <row r="172" spans="1:46" ht="105" hidden="1">
      <c r="A172" s="65" t="s">
        <v>122</v>
      </c>
      <c r="B172" s="65"/>
      <c r="C172" s="50"/>
      <c r="D172" s="248"/>
      <c r="E172" s="47">
        <f t="shared" si="360"/>
        <v>0</v>
      </c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47">
        <f t="shared" si="361"/>
        <v>0</v>
      </c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47">
        <f t="shared" si="362"/>
        <v>0</v>
      </c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</row>
    <row r="173" spans="1:46" ht="60" hidden="1">
      <c r="A173" s="65" t="s">
        <v>123</v>
      </c>
      <c r="B173" s="65"/>
      <c r="C173" s="50"/>
      <c r="D173" s="248"/>
      <c r="E173" s="47">
        <f t="shared" si="360"/>
        <v>0</v>
      </c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47">
        <f t="shared" si="361"/>
        <v>0</v>
      </c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47">
        <f t="shared" si="362"/>
        <v>0</v>
      </c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</row>
    <row r="174" spans="1:46" ht="60" hidden="1">
      <c r="A174" s="65" t="s">
        <v>124</v>
      </c>
      <c r="B174" s="65"/>
      <c r="C174" s="50"/>
      <c r="D174" s="248"/>
      <c r="E174" s="47">
        <f t="shared" si="360"/>
        <v>0</v>
      </c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47">
        <f t="shared" si="361"/>
        <v>0</v>
      </c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47">
        <f t="shared" si="362"/>
        <v>0</v>
      </c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</row>
    <row r="175" spans="1:46" ht="45" hidden="1">
      <c r="A175" s="65" t="s">
        <v>125</v>
      </c>
      <c r="B175" s="65"/>
      <c r="C175" s="50"/>
      <c r="D175" s="248"/>
      <c r="E175" s="47">
        <f t="shared" si="360"/>
        <v>0</v>
      </c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47">
        <f t="shared" si="361"/>
        <v>0</v>
      </c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47">
        <f t="shared" si="362"/>
        <v>0</v>
      </c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</row>
    <row r="176" spans="1:46" hidden="1">
      <c r="A176" s="65"/>
      <c r="B176" s="65"/>
      <c r="C176" s="50"/>
      <c r="D176" s="248"/>
      <c r="E176" s="47">
        <f t="shared" si="360"/>
        <v>0</v>
      </c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47">
        <f t="shared" si="361"/>
        <v>0</v>
      </c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47">
        <f t="shared" si="362"/>
        <v>0</v>
      </c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</row>
    <row r="177" spans="1:46" hidden="1">
      <c r="A177" s="65"/>
      <c r="B177" s="65"/>
      <c r="C177" s="50"/>
      <c r="D177" s="248"/>
      <c r="E177" s="47">
        <f t="shared" si="360"/>
        <v>0</v>
      </c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47">
        <f t="shared" si="361"/>
        <v>0</v>
      </c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47">
        <f t="shared" si="362"/>
        <v>0</v>
      </c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</row>
    <row r="178" spans="1:46" hidden="1">
      <c r="A178" s="65"/>
      <c r="B178" s="65"/>
      <c r="C178" s="50"/>
      <c r="D178" s="249"/>
      <c r="E178" s="47">
        <f t="shared" si="360"/>
        <v>0</v>
      </c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47">
        <f t="shared" si="361"/>
        <v>0</v>
      </c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47">
        <f t="shared" si="362"/>
        <v>0</v>
      </c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</row>
    <row r="179" spans="1:46" s="22" customFormat="1" ht="28.5" hidden="1">
      <c r="A179" s="48" t="s">
        <v>126</v>
      </c>
      <c r="B179" s="48"/>
      <c r="C179" s="49">
        <v>350</v>
      </c>
      <c r="D179" s="60"/>
      <c r="E179" s="47">
        <f t="shared" si="360"/>
        <v>0</v>
      </c>
      <c r="F179" s="51">
        <f>F180</f>
        <v>0</v>
      </c>
      <c r="G179" s="51">
        <f t="shared" ref="G179:R179" si="488">G180</f>
        <v>0</v>
      </c>
      <c r="H179" s="51">
        <f t="shared" si="488"/>
        <v>0</v>
      </c>
      <c r="I179" s="51">
        <f t="shared" si="488"/>
        <v>0</v>
      </c>
      <c r="J179" s="51">
        <f t="shared" si="488"/>
        <v>0</v>
      </c>
      <c r="K179" s="51">
        <f t="shared" si="488"/>
        <v>0</v>
      </c>
      <c r="L179" s="51">
        <f t="shared" si="488"/>
        <v>0</v>
      </c>
      <c r="M179" s="51">
        <f t="shared" si="488"/>
        <v>0</v>
      </c>
      <c r="N179" s="51">
        <f t="shared" si="488"/>
        <v>0</v>
      </c>
      <c r="O179" s="51">
        <f t="shared" si="488"/>
        <v>0</v>
      </c>
      <c r="P179" s="51">
        <f t="shared" si="488"/>
        <v>0</v>
      </c>
      <c r="Q179" s="51">
        <f t="shared" si="488"/>
        <v>0</v>
      </c>
      <c r="R179" s="51">
        <f t="shared" si="488"/>
        <v>0</v>
      </c>
      <c r="S179" s="47">
        <f t="shared" si="361"/>
        <v>0</v>
      </c>
      <c r="T179" s="51">
        <f>T180</f>
        <v>0</v>
      </c>
      <c r="U179" s="51">
        <f t="shared" ref="U179" si="489">U180</f>
        <v>0</v>
      </c>
      <c r="V179" s="51">
        <f t="shared" ref="V179" si="490">V180</f>
        <v>0</v>
      </c>
      <c r="W179" s="51">
        <f t="shared" ref="W179" si="491">W180</f>
        <v>0</v>
      </c>
      <c r="X179" s="51">
        <f t="shared" ref="X179" si="492">X180</f>
        <v>0</v>
      </c>
      <c r="Y179" s="51">
        <f t="shared" ref="Y179" si="493">Y180</f>
        <v>0</v>
      </c>
      <c r="Z179" s="51">
        <f t="shared" ref="Z179" si="494">Z180</f>
        <v>0</v>
      </c>
      <c r="AA179" s="51">
        <f t="shared" ref="AA179" si="495">AA180</f>
        <v>0</v>
      </c>
      <c r="AB179" s="51">
        <f t="shared" ref="AB179" si="496">AB180</f>
        <v>0</v>
      </c>
      <c r="AC179" s="51">
        <f t="shared" ref="AC179" si="497">AC180</f>
        <v>0</v>
      </c>
      <c r="AD179" s="51">
        <f t="shared" ref="AD179" si="498">AD180</f>
        <v>0</v>
      </c>
      <c r="AE179" s="51">
        <f t="shared" ref="AE179" si="499">AE180</f>
        <v>0</v>
      </c>
      <c r="AF179" s="51">
        <f t="shared" ref="AF179" si="500">AF180</f>
        <v>0</v>
      </c>
      <c r="AG179" s="47">
        <f t="shared" si="362"/>
        <v>0</v>
      </c>
      <c r="AH179" s="51">
        <f>AH180</f>
        <v>0</v>
      </c>
      <c r="AI179" s="51">
        <f t="shared" ref="AI179" si="501">AI180</f>
        <v>0</v>
      </c>
      <c r="AJ179" s="51">
        <f t="shared" ref="AJ179" si="502">AJ180</f>
        <v>0</v>
      </c>
      <c r="AK179" s="51">
        <f t="shared" ref="AK179" si="503">AK180</f>
        <v>0</v>
      </c>
      <c r="AL179" s="51">
        <f t="shared" ref="AL179" si="504">AL180</f>
        <v>0</v>
      </c>
      <c r="AM179" s="51">
        <f t="shared" ref="AM179" si="505">AM180</f>
        <v>0</v>
      </c>
      <c r="AN179" s="51">
        <f t="shared" ref="AN179" si="506">AN180</f>
        <v>0</v>
      </c>
      <c r="AO179" s="51">
        <f t="shared" ref="AO179" si="507">AO180</f>
        <v>0</v>
      </c>
      <c r="AP179" s="51">
        <f t="shared" ref="AP179" si="508">AP180</f>
        <v>0</v>
      </c>
      <c r="AQ179" s="51">
        <f t="shared" ref="AQ179" si="509">AQ180</f>
        <v>0</v>
      </c>
      <c r="AR179" s="51">
        <f t="shared" ref="AR179" si="510">AR180</f>
        <v>0</v>
      </c>
      <c r="AS179" s="51">
        <f t="shared" ref="AS179" si="511">AS180</f>
        <v>0</v>
      </c>
      <c r="AT179" s="51">
        <f t="shared" ref="AT179" si="512">AT180</f>
        <v>0</v>
      </c>
    </row>
    <row r="180" spans="1:46" s="21" customFormat="1" ht="114" hidden="1">
      <c r="A180" s="48" t="s">
        <v>127</v>
      </c>
      <c r="B180" s="48"/>
      <c r="C180" s="49"/>
      <c r="D180" s="60">
        <v>353</v>
      </c>
      <c r="E180" s="47">
        <f t="shared" si="360"/>
        <v>0</v>
      </c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47">
        <f t="shared" si="361"/>
        <v>0</v>
      </c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47">
        <f t="shared" si="362"/>
        <v>0</v>
      </c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</row>
  </sheetData>
  <sheetProtection sheet="1" objects="1" scenarios="1" formatCells="0" formatColumns="0" formatRows="0"/>
  <mergeCells count="60">
    <mergeCell ref="D171:D178"/>
    <mergeCell ref="P1:P3"/>
    <mergeCell ref="Q1:Q3"/>
    <mergeCell ref="R1:R3"/>
    <mergeCell ref="B2:B3"/>
    <mergeCell ref="C2:C3"/>
    <mergeCell ref="D2:D3"/>
    <mergeCell ref="E1:E3"/>
    <mergeCell ref="F1:F3"/>
    <mergeCell ref="G1:G3"/>
    <mergeCell ref="H1:H3"/>
    <mergeCell ref="I1:I3"/>
    <mergeCell ref="J1:J3"/>
    <mergeCell ref="K1:K3"/>
    <mergeCell ref="O1:O3"/>
    <mergeCell ref="L1:L3"/>
    <mergeCell ref="A1:A3"/>
    <mergeCell ref="C1:D1"/>
    <mergeCell ref="D6:D8"/>
    <mergeCell ref="D10:D12"/>
    <mergeCell ref="D16:D32"/>
    <mergeCell ref="N1:N3"/>
    <mergeCell ref="D33:D63"/>
    <mergeCell ref="D64:D86"/>
    <mergeCell ref="D87:D91"/>
    <mergeCell ref="D158:D170"/>
    <mergeCell ref="D104:D108"/>
    <mergeCell ref="D109:D115"/>
    <mergeCell ref="D117:D125"/>
    <mergeCell ref="D92:D102"/>
    <mergeCell ref="D128:D135"/>
    <mergeCell ref="M1:M3"/>
    <mergeCell ref="S1:S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R1:AR3"/>
    <mergeCell ref="AS1:AS3"/>
    <mergeCell ref="AT1:AT3"/>
    <mergeCell ref="AM1:AM3"/>
    <mergeCell ref="AN1:AN3"/>
    <mergeCell ref="AO1:AO3"/>
    <mergeCell ref="AP1:AP3"/>
    <mergeCell ref="AQ1:AQ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2019-04-04T12:27:45Z</dcterms:modified>
</cp:coreProperties>
</file>